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Функцион РП 2019-2020" sheetId="1" r:id="rId1"/>
    <sheet name="Функцион ЦС вид 2019-2020" sheetId="2" r:id="rId2"/>
    <sheet name="Ведомствен 2019-2020" sheetId="3" r:id="rId3"/>
  </sheets>
  <definedNames>
    <definedName name="Excel_BuiltIn_Print_Area_21">'Функцион ЦС вид 2019-2020'!$A$1:$E$92</definedName>
    <definedName name="Excel_BuiltIn_Print_Area_2_1">#REF!</definedName>
    <definedName name="_xlnm.Print_Area" localSheetId="2">'Ведомствен 2019-2020'!$A$1:$H$99</definedName>
    <definedName name="_xlnm.Print_Area" localSheetId="1">'Функцион ЦС вид 2019-2020'!$A$1:$E$96</definedName>
  </definedNames>
  <calcPr fullCalcOnLoad="1"/>
</workbook>
</file>

<file path=xl/sharedStrings.xml><?xml version="1.0" encoding="utf-8"?>
<sst xmlns="http://schemas.openxmlformats.org/spreadsheetml/2006/main" count="725" uniqueCount="169">
  <si>
    <t>Наименование</t>
  </si>
  <si>
    <t xml:space="preserve"> 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</si>
  <si>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</si>
  <si>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</si>
  <si>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</si>
  <si>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высшего должностного лица муниципального образования</t>
  </si>
  <si>
    <t xml:space="preserve"> 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</si>
  <si>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</si>
  <si>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</si>
  <si>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функций органов местного самоуправления</t>
  </si>
  <si>
    <t xml:space="preserve">Обеспечение функций органами местного самоуправления        </t>
  </si>
  <si>
    <t>Резервные фонды</t>
  </si>
  <si>
    <t>11</t>
  </si>
  <si>
    <t>Реализация иных мероприятий в рамках непрограммных расходов муниципальных органов муниципального образования «Кошехабльское сельское поселение»</t>
  </si>
  <si>
    <t>Резервный фонд администрации муниципального образования «Кошехабльское сельское поселение»</t>
  </si>
  <si>
    <t>Другие общегосударственне расходы</t>
  </si>
  <si>
    <t>13</t>
  </si>
  <si>
    <t>Прочие непрограммные расходы</t>
  </si>
  <si>
    <t>Прочие непрограммные расходы на выполнение других обязательств государства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</si>
  <si>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</si>
  <si>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Субвенции на осуществление государственных полномочий Республики Адыгея в сфере административных правоотношений</t>
  </si>
  <si>
    <t>НАЦИОНАЛЬНАЯ ОБОРОНА</t>
  </si>
  <si>
    <t>Мобилизационная и вневойсковая подготовка</t>
  </si>
  <si>
    <t>03</t>
  </si>
  <si>
    <t>Расходы за счет межбюджетных трансфертов, предоставляемых из федерального бюджета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</si>
  <si>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</si>
  <si>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</si>
  <si>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</si>
  <si>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</si>
  <si>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Прочие непрограммные направления расходов</t>
  </si>
  <si>
    <t>Резерв материальных ресурсов для ликвидации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</si>
  <si>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</si>
  <si>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14</t>
  </si>
  <si>
    <t>Комплексные программы</t>
  </si>
  <si>
    <t>Комплексная программа «По противодействию коррупции в муниципальном образовании «Кошехабльское сельское поселение» на 2014 - 2016 годы.</t>
  </si>
  <si>
    <t>Комплексная программа «Профилактика терроризма и экстремизма на территории муниципального образования «Кошехабльское сельское поселение» на 2014-2016 годы</t>
  </si>
  <si>
    <t>НАЦИОНАЛЬНАЯ ЭКОНОМИКА</t>
  </si>
  <si>
    <t>Дорожное хозяйство (дорожные фонды)</t>
  </si>
  <si>
    <t>Прочие непрограммные расходы на содержание автомобильных дорог и инженерных сооружений на них</t>
  </si>
  <si>
    <t>ЖИЛИЩНО - КОММУНАЛЬНОЕ ХОЗЯЙСТВО</t>
  </si>
  <si>
    <t>05</t>
  </si>
  <si>
    <t>Коммунальное хозяйство</t>
  </si>
  <si>
    <t>Прочие непрограммные расходы на водоснабжение</t>
  </si>
  <si>
    <t>Благоустройство</t>
  </si>
  <si>
    <t>Прочие непрограммные расходы на уличное освещение</t>
  </si>
  <si>
    <t>Прочие непрограммные расходы на озеленение</t>
  </si>
  <si>
    <t>Прочие непрограммные расходы на благоустройство</t>
  </si>
  <si>
    <t>СОЦИАЛЬНАЯ ПОЛИТИКА</t>
  </si>
  <si>
    <t>10</t>
  </si>
  <si>
    <t>Пенсионное обеспечение</t>
  </si>
  <si>
    <t>Выплаты муниципальным гражданским служащим  муниципальных органов  муниципального образования «Кошехабльское сельское поселение»</t>
  </si>
  <si>
    <t>Социальное обеспечение населения</t>
  </si>
  <si>
    <t>Прочие расходы в области социальной политики</t>
  </si>
  <si>
    <t>Материальная помощь главы администрации</t>
  </si>
  <si>
    <t>МЕЖБЮДЖЕТНЫЕ ТРАНСФЕРТЫ ОБЩЕГО ХАРАКТЕРА БЮДЖЕТАМ СУБЪЕКТОВ РФ И МУНИЦИПАЛЬНЫХ ОБРАЗОВАНИЙ</t>
  </si>
  <si>
    <t>Прочие межбюджетные трансферты общего характера</t>
  </si>
  <si>
    <t>Межбюджетные трансферты</t>
  </si>
  <si>
    <t>Межбюджетные трансферты бюджетов поселений и муниципальных районов (КСП)</t>
  </si>
  <si>
    <t>Межбюджетные трансферты бюджетов поселений и муниципальных районов (ЖКХ, земли)</t>
  </si>
  <si>
    <t>ВСЕГО РАСХОДОВ:</t>
  </si>
  <si>
    <t>Целевая статья расходов</t>
  </si>
  <si>
    <t>6680000</t>
  </si>
  <si>
    <t>6680100</t>
  </si>
  <si>
    <t>6680200</t>
  </si>
  <si>
    <t>Код прямого получателя</t>
  </si>
  <si>
    <t>Раздел</t>
  </si>
  <si>
    <t>Подраздел</t>
  </si>
  <si>
    <t>747</t>
  </si>
  <si>
    <t>Прочие непрограммные расходы на поддержку в чистоте полигона временного хранения ТБО</t>
  </si>
  <si>
    <t>100</t>
  </si>
  <si>
    <t>200</t>
  </si>
  <si>
    <t>800</t>
  </si>
  <si>
    <t>Иные бюджетные ассигнования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</si>
  <si>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</si>
  <si>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</si>
  <si>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</si>
  <si>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</si>
  <si>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</si>
  <si>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08</t>
  </si>
  <si>
    <t>Прочая закупка товаров, работ и услуг для обеспечения государственных (муниципальных) нужд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</si>
  <si>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</si>
  <si>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</si>
  <si>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муниципального образования «Кошехабльское сельское поселение»</t>
  </si>
  <si>
    <t>Обслуживание государственного (муниципального) долга</t>
  </si>
  <si>
    <t>700</t>
  </si>
  <si>
    <t>Приложение № 13</t>
  </si>
  <si>
    <t>тыс. руб.</t>
  </si>
  <si>
    <t>6110000000</t>
  </si>
  <si>
    <t>6160000000</t>
  </si>
  <si>
    <t>6610000000</t>
  </si>
  <si>
    <t>6610001000</t>
  </si>
  <si>
    <t>6630000000</t>
  </si>
  <si>
    <t>6630007000</t>
  </si>
  <si>
    <t>6620000000</t>
  </si>
  <si>
    <t>6620020000</t>
  </si>
  <si>
    <t>6650000000</t>
  </si>
  <si>
    <t>6650001000</t>
  </si>
  <si>
    <t>6650002000</t>
  </si>
  <si>
    <t>6630006000</t>
  </si>
  <si>
    <t>6630001000</t>
  </si>
  <si>
    <t>Комплексная программа «Энергосбережения и повышения энергетической эффективности муниципального образования «Кошехабльское сельское поселение» на 2016 - 2018 годы»</t>
  </si>
  <si>
    <t>6650100000</t>
  </si>
  <si>
    <t>Реализация мероприятий при исполнении комплексной программы «Энергосбережения и повышения энергетической эффективности муниципального образования «Кошехабльское сельское поселение» на 2016 - 2018 годы» за счет местного бюджета</t>
  </si>
  <si>
    <t>6650110000</t>
  </si>
  <si>
    <t>Капитальные вложения в объекты государственной (муниципальной) собственности</t>
  </si>
  <si>
    <t>400</t>
  </si>
  <si>
    <t>6630002000</t>
  </si>
  <si>
    <t>6630003000</t>
  </si>
  <si>
    <t>6630004000</t>
  </si>
  <si>
    <t>6630005000</t>
  </si>
  <si>
    <t>6610031000</t>
  </si>
  <si>
    <t>6640000000</t>
  </si>
  <si>
    <t>6640001000</t>
  </si>
  <si>
    <t>Группы видов расходов</t>
  </si>
  <si>
    <t>6670000000</t>
  </si>
  <si>
    <t>МО "Вольненское сельское поселение"</t>
  </si>
  <si>
    <t>6110Ю00100</t>
  </si>
  <si>
    <t>6160Ю00400</t>
  </si>
  <si>
    <t>6100Ю61000</t>
  </si>
  <si>
    <t>6100Ю61010</t>
  </si>
  <si>
    <t>6100Ю50000</t>
  </si>
  <si>
    <t>6100Ю51180</t>
  </si>
  <si>
    <t>Уплата налога на имущество организаций</t>
  </si>
  <si>
    <t>6630009000</t>
  </si>
  <si>
    <t>Резервный фонд администрации муниципального образования «Вольненское сельское поселение»</t>
  </si>
  <si>
    <t>752</t>
  </si>
  <si>
    <t>Реализация иных мероприятий в рамках непрограммных расходов муниципальных органов муниципального образования «Вольненское сельское поселение»</t>
  </si>
  <si>
    <t xml:space="preserve">Администрация муниципального образования "Вольненское сельское поселение" </t>
  </si>
  <si>
    <t>КУЛЬТУРА И КИНЕМАТОГРАФИЯ</t>
  </si>
  <si>
    <t>Культура</t>
  </si>
  <si>
    <t xml:space="preserve">Наименование </t>
  </si>
  <si>
    <t>Целевая статья</t>
  </si>
  <si>
    <t>группа видов расходов</t>
  </si>
  <si>
    <t>Сумма, тыс.руб. 2020 год</t>
  </si>
  <si>
    <t>Реализация иных мероприятий в рамках непрограммных расходов муниципальных органов муниципального образования "Натырбовское сельское поселение»</t>
  </si>
  <si>
    <t>Резервный фонд администрации муниципального образования "Натырбовское сельское поселение»</t>
  </si>
  <si>
    <t>КУЛЬТУРА, КИНЕМАТОГРАФИЯ</t>
  </si>
  <si>
    <t>КУЛЬТУРА</t>
  </si>
  <si>
    <t>образования «Вольненское сельское поселение» «О бюджете муниципального</t>
  </si>
  <si>
    <t>условно утвержденные расходы, в соответствии со статьей 184.1 Бюджетного кодекса Российской Федерации</t>
  </si>
  <si>
    <t>880</t>
  </si>
  <si>
    <t>751</t>
  </si>
  <si>
    <t>НАИМЕНОВАНИЕ</t>
  </si>
  <si>
    <t>ВСЕГО:</t>
  </si>
  <si>
    <t>Общегосударственные вопросы</t>
  </si>
  <si>
    <t>Функционирование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</si>
  <si>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</si>
  <si>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</si>
  <si>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Защита населения и территории от чрезвычайных ситуаций природного и техногенного характера, гражданская оборона</t>
  </si>
  <si>
    <t>Другие  вопросы в области национальной безопасности и правоохранительной деятельности</t>
  </si>
  <si>
    <t>Жилищно-коммунальное хозяйство</t>
  </si>
  <si>
    <t>Пенсии, пособия, выплачиваемые организациями сектора государственного управления</t>
  </si>
  <si>
    <t>Ведомственная структура расходов  бюджета МО "Вольненское сельское поселение" на 2020 - 2021 годы</t>
  </si>
  <si>
    <t>Сумма на 2020год</t>
  </si>
  <si>
    <t>Сумма на 2021 год</t>
  </si>
  <si>
    <t xml:space="preserve">Распределение бюджетных ассигнований   бюджета муниципального  образования «Вольненское сельское поселение» по разделам и подразделам  классификации расходов бюджетов Российской Федерации на плановый период 2020-2021гг.
</t>
  </si>
  <si>
    <t xml:space="preserve">              образования «Вольненское сельское поселение» на 2019 год   и плановй период 2020-2021гг</t>
  </si>
  <si>
    <t>Сумма, тыс.руб. 2021 год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</si>
  <si>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№Вольненское сельское поселение" на2019г.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</si>
  <si>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№Вольненское сельское поселение" на 2019г.</t>
  </si>
  <si>
    <t>Комплексная программа «По противодействию коррупции в муниципальном образовании «Вольненское сельское поселение» на 2019 годы.</t>
  </si>
  <si>
    <t>Распределение бюджетных ассигнований, бюджета муниципального  образования, по целевым статьям ( непрограммным направлениям деятельности), группам видов классификации расходов бюджетов Российской Федерации на плановый период 2020-2021 гг.</t>
  </si>
  <si>
    <t>Сумма, тыс.руб. 2020год</t>
  </si>
  <si>
    <t xml:space="preserve">Приложение №9  к  Решению Совета народных депутатов муниципального </t>
  </si>
  <si>
    <t xml:space="preserve">                                            от18 декабря2018 года  №45</t>
  </si>
  <si>
    <t xml:space="preserve">Приложение №11  к  Решению Совета народных депутатов муниципального </t>
  </si>
  <si>
    <t xml:space="preserve">                                            от18 декабря 2018 года  №45</t>
  </si>
  <si>
    <t>к  Решению Совета народных депутатов</t>
  </si>
  <si>
    <t>от18 декабря2018г. №45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</si>
</sst>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i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.5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9" fillId="24" borderId="0" xfId="0" applyFont="1" applyFill="1" applyAlignment="1">
      <alignment wrapText="1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right"/>
    </xf>
    <xf numFmtId="0" fontId="20" fillId="24" borderId="0" xfId="0" applyFont="1" applyFill="1" applyAlignment="1">
      <alignment horizontal="righ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23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2" fillId="10" borderId="10" xfId="0" applyNumberFormat="1" applyFont="1" applyFill="1" applyBorder="1" applyAlignment="1">
      <alignment wrapText="1"/>
    </xf>
    <xf numFmtId="49" fontId="22" fillId="10" borderId="10" xfId="0" applyNumberFormat="1" applyFont="1" applyFill="1" applyBorder="1" applyAlignment="1">
      <alignment horizontal="right"/>
    </xf>
    <xf numFmtId="49" fontId="26" fillId="0" borderId="10" xfId="0" applyNumberFormat="1" applyFont="1" applyBorder="1" applyAlignment="1">
      <alignment wrapText="1"/>
    </xf>
    <xf numFmtId="49" fontId="21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Border="1" applyAlignment="1">
      <alignment wrapText="1"/>
    </xf>
    <xf numFmtId="49" fontId="21" fillId="24" borderId="10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wrapText="1"/>
    </xf>
    <xf numFmtId="49" fontId="26" fillId="24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top" wrapText="1"/>
    </xf>
    <xf numFmtId="49" fontId="22" fillId="10" borderId="10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wrapText="1"/>
    </xf>
    <xf numFmtId="49" fontId="21" fillId="24" borderId="10" xfId="0" applyNumberFormat="1" applyFont="1" applyFill="1" applyBorder="1" applyAlignment="1">
      <alignment vertical="center" wrapText="1"/>
    </xf>
    <xf numFmtId="49" fontId="22" fillId="1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2" fillId="1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49" fontId="21" fillId="14" borderId="10" xfId="0" applyNumberFormat="1" applyFont="1" applyFill="1" applyBorder="1" applyAlignment="1">
      <alignment horizontal="center" vertical="center"/>
    </xf>
    <xf numFmtId="49" fontId="21" fillId="14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49" fontId="23" fillId="0" borderId="10" xfId="0" applyNumberFormat="1" applyFont="1" applyFill="1" applyBorder="1" applyAlignment="1">
      <alignment vertical="top" wrapText="1"/>
    </xf>
    <xf numFmtId="49" fontId="24" fillId="0" borderId="10" xfId="0" applyNumberFormat="1" applyFont="1" applyBorder="1" applyAlignment="1">
      <alignment horizontal="center" wrapText="1"/>
    </xf>
    <xf numFmtId="49" fontId="22" fillId="10" borderId="10" xfId="0" applyNumberFormat="1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19" fillId="24" borderId="0" xfId="0" applyFont="1" applyFill="1" applyAlignment="1">
      <alignment/>
    </xf>
    <xf numFmtId="0" fontId="24" fillId="0" borderId="0" xfId="0" applyFont="1" applyAlignment="1">
      <alignment/>
    </xf>
    <xf numFmtId="49" fontId="24" fillId="10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0" fontId="24" fillId="1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right"/>
    </xf>
    <xf numFmtId="164" fontId="25" fillId="10" borderId="10" xfId="0" applyNumberFormat="1" applyFont="1" applyFill="1" applyBorder="1" applyAlignment="1">
      <alignment/>
    </xf>
    <xf numFmtId="164" fontId="27" fillId="0" borderId="10" xfId="0" applyNumberFormat="1" applyFont="1" applyFill="1" applyBorder="1" applyAlignment="1">
      <alignment/>
    </xf>
    <xf numFmtId="164" fontId="21" fillId="0" borderId="10" xfId="0" applyNumberFormat="1" applyFont="1" applyFill="1" applyBorder="1" applyAlignment="1">
      <alignment/>
    </xf>
    <xf numFmtId="164" fontId="22" fillId="10" borderId="10" xfId="0" applyNumberFormat="1" applyFont="1" applyFill="1" applyBorder="1" applyAlignment="1">
      <alignment/>
    </xf>
    <xf numFmtId="164" fontId="22" fillId="14" borderId="10" xfId="0" applyNumberFormat="1" applyFont="1" applyFill="1" applyBorder="1" applyAlignment="1">
      <alignment horizontal="right" vertical="center" wrapText="1"/>
    </xf>
    <xf numFmtId="49" fontId="30" fillId="0" borderId="10" xfId="0" applyNumberFormat="1" applyFont="1" applyBorder="1" applyAlignment="1">
      <alignment wrapText="1"/>
    </xf>
    <xf numFmtId="49" fontId="23" fillId="0" borderId="10" xfId="0" applyNumberFormat="1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49" fontId="23" fillId="24" borderId="10" xfId="0" applyNumberFormat="1" applyFont="1" applyFill="1" applyBorder="1" applyAlignment="1">
      <alignment vertical="center" wrapText="1"/>
    </xf>
    <xf numFmtId="49" fontId="21" fillId="24" borderId="11" xfId="0" applyNumberFormat="1" applyFont="1" applyFill="1" applyBorder="1" applyAlignment="1">
      <alignment vertical="top" wrapText="1"/>
    </xf>
    <xf numFmtId="49" fontId="20" fillId="24" borderId="11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vertical="center" wrapText="1"/>
    </xf>
    <xf numFmtId="0" fontId="31" fillId="14" borderId="10" xfId="0" applyFont="1" applyFill="1" applyBorder="1" applyAlignment="1">
      <alignment horizontal="center" vertical="center" wrapText="1"/>
    </xf>
    <xf numFmtId="49" fontId="32" fillId="14" borderId="10" xfId="0" applyNumberFormat="1" applyFont="1" applyFill="1" applyBorder="1" applyAlignment="1">
      <alignment horizontal="center" vertical="center" wrapText="1"/>
    </xf>
    <xf numFmtId="49" fontId="22" fillId="10" borderId="10" xfId="0" applyNumberFormat="1" applyFont="1" applyFill="1" applyBorder="1" applyAlignment="1">
      <alignment horizontal="right" wrapText="1"/>
    </xf>
    <xf numFmtId="49" fontId="23" fillId="0" borderId="10" xfId="0" applyNumberFormat="1" applyFont="1" applyBorder="1" applyAlignment="1">
      <alignment horizontal="right" wrapText="1"/>
    </xf>
    <xf numFmtId="49" fontId="21" fillId="0" borderId="10" xfId="0" applyNumberFormat="1" applyFont="1" applyBorder="1" applyAlignment="1">
      <alignment horizontal="right" wrapText="1"/>
    </xf>
    <xf numFmtId="49" fontId="21" fillId="0" borderId="12" xfId="0" applyNumberFormat="1" applyFont="1" applyBorder="1" applyAlignment="1">
      <alignment horizontal="right" wrapText="1"/>
    </xf>
    <xf numFmtId="164" fontId="21" fillId="0" borderId="10" xfId="0" applyNumberFormat="1" applyFont="1" applyFill="1" applyBorder="1" applyAlignment="1">
      <alignment wrapText="1"/>
    </xf>
    <xf numFmtId="49" fontId="21" fillId="24" borderId="10" xfId="0" applyNumberFormat="1" applyFont="1" applyFill="1" applyBorder="1" applyAlignment="1">
      <alignment horizontal="right" wrapText="1"/>
    </xf>
    <xf numFmtId="49" fontId="21" fillId="24" borderId="13" xfId="0" applyNumberFormat="1" applyFont="1" applyFill="1" applyBorder="1" applyAlignment="1">
      <alignment horizontal="right" wrapText="1"/>
    </xf>
    <xf numFmtId="164" fontId="21" fillId="24" borderId="13" xfId="0" applyNumberFormat="1" applyFont="1" applyFill="1" applyBorder="1" applyAlignment="1">
      <alignment wrapText="1"/>
    </xf>
    <xf numFmtId="49" fontId="21" fillId="0" borderId="13" xfId="0" applyNumberFormat="1" applyFont="1" applyBorder="1" applyAlignment="1">
      <alignment horizontal="right" wrapText="1"/>
    </xf>
    <xf numFmtId="164" fontId="21" fillId="0" borderId="13" xfId="0" applyNumberFormat="1" applyFont="1" applyFill="1" applyBorder="1" applyAlignment="1">
      <alignment wrapText="1"/>
    </xf>
    <xf numFmtId="49" fontId="22" fillId="10" borderId="14" xfId="0" applyNumberFormat="1" applyFont="1" applyFill="1" applyBorder="1" applyAlignment="1">
      <alignment horizontal="right" wrapText="1"/>
    </xf>
    <xf numFmtId="49" fontId="28" fillId="10" borderId="13" xfId="0" applyNumberFormat="1" applyFont="1" applyFill="1" applyBorder="1" applyAlignment="1">
      <alignment horizontal="right" wrapText="1"/>
    </xf>
    <xf numFmtId="0" fontId="23" fillId="0" borderId="10" xfId="0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3" xfId="0" applyNumberFormat="1" applyFont="1" applyBorder="1" applyAlignment="1">
      <alignment horizontal="right" wrapText="1"/>
    </xf>
    <xf numFmtId="49" fontId="23" fillId="24" borderId="13" xfId="0" applyNumberFormat="1" applyFont="1" applyFill="1" applyBorder="1" applyAlignment="1">
      <alignment horizontal="right" wrapText="1"/>
    </xf>
    <xf numFmtId="49" fontId="21" fillId="0" borderId="15" xfId="0" applyNumberFormat="1" applyFont="1" applyBorder="1" applyAlignment="1">
      <alignment horizontal="right" wrapText="1"/>
    </xf>
    <xf numFmtId="49" fontId="24" fillId="24" borderId="13" xfId="0" applyNumberFormat="1" applyFont="1" applyFill="1" applyBorder="1" applyAlignment="1">
      <alignment horizontal="right" wrapText="1"/>
    </xf>
    <xf numFmtId="164" fontId="21" fillId="25" borderId="10" xfId="0" applyNumberFormat="1" applyFont="1" applyFill="1" applyBorder="1" applyAlignment="1">
      <alignment wrapText="1"/>
    </xf>
    <xf numFmtId="49" fontId="22" fillId="10" borderId="15" xfId="0" applyNumberFormat="1" applyFont="1" applyFill="1" applyBorder="1" applyAlignment="1">
      <alignment horizontal="right" wrapText="1"/>
    </xf>
    <xf numFmtId="49" fontId="21" fillId="26" borderId="12" xfId="0" applyNumberFormat="1" applyFont="1" applyFill="1" applyBorder="1" applyAlignment="1">
      <alignment horizontal="right" wrapText="1"/>
    </xf>
    <xf numFmtId="49" fontId="23" fillId="0" borderId="15" xfId="0" applyNumberFormat="1" applyFont="1" applyBorder="1" applyAlignment="1">
      <alignment horizontal="right" wrapText="1"/>
    </xf>
    <xf numFmtId="49" fontId="23" fillId="0" borderId="10" xfId="0" applyNumberFormat="1" applyFont="1" applyFill="1" applyBorder="1" applyAlignment="1">
      <alignment horizontal="right" wrapText="1"/>
    </xf>
    <xf numFmtId="49" fontId="21" fillId="0" borderId="10" xfId="0" applyNumberFormat="1" applyFont="1" applyFill="1" applyBorder="1" applyAlignment="1">
      <alignment horizontal="right" wrapText="1"/>
    </xf>
    <xf numFmtId="49" fontId="21" fillId="0" borderId="12" xfId="0" applyNumberFormat="1" applyFont="1" applyFill="1" applyBorder="1" applyAlignment="1">
      <alignment horizontal="right" wrapText="1"/>
    </xf>
    <xf numFmtId="49" fontId="21" fillId="0" borderId="14" xfId="0" applyNumberFormat="1" applyFont="1" applyBorder="1" applyAlignment="1">
      <alignment horizontal="right" wrapText="1"/>
    </xf>
    <xf numFmtId="49" fontId="23" fillId="24" borderId="10" xfId="0" applyNumberFormat="1" applyFont="1" applyFill="1" applyBorder="1" applyAlignment="1">
      <alignment horizontal="right" wrapText="1"/>
    </xf>
    <xf numFmtId="49" fontId="20" fillId="24" borderId="10" xfId="0" applyNumberFormat="1" applyFont="1" applyFill="1" applyBorder="1" applyAlignment="1">
      <alignment horizontal="right" wrapText="1"/>
    </xf>
    <xf numFmtId="49" fontId="24" fillId="10" borderId="10" xfId="0" applyNumberFormat="1" applyFont="1" applyFill="1" applyBorder="1" applyAlignment="1">
      <alignment horizontal="right" wrapText="1"/>
    </xf>
    <xf numFmtId="0" fontId="21" fillId="0" borderId="0" xfId="0" applyFont="1" applyAlignment="1">
      <alignment wrapText="1"/>
    </xf>
    <xf numFmtId="164" fontId="21" fillId="26" borderId="10" xfId="0" applyNumberFormat="1" applyFont="1" applyFill="1" applyBorder="1" applyAlignment="1">
      <alignment wrapText="1"/>
    </xf>
    <xf numFmtId="0" fontId="10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165" fontId="33" fillId="0" borderId="12" xfId="0" applyNumberFormat="1" applyFont="1" applyBorder="1" applyAlignment="1">
      <alignment horizontal="center" vertical="top" wrapText="1"/>
    </xf>
    <xf numFmtId="0" fontId="34" fillId="0" borderId="12" xfId="0" applyFont="1" applyFill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165" fontId="34" fillId="0" borderId="12" xfId="0" applyNumberFormat="1" applyFont="1" applyBorder="1" applyAlignment="1">
      <alignment/>
    </xf>
    <xf numFmtId="49" fontId="35" fillId="10" borderId="10" xfId="0" applyNumberFormat="1" applyFont="1" applyFill="1" applyBorder="1" applyAlignment="1">
      <alignment wrapText="1"/>
    </xf>
    <xf numFmtId="49" fontId="36" fillId="10" borderId="13" xfId="0" applyNumberFormat="1" applyFont="1" applyFill="1" applyBorder="1" applyAlignment="1">
      <alignment horizontal="right"/>
    </xf>
    <xf numFmtId="164" fontId="35" fillId="10" borderId="13" xfId="0" applyNumberFormat="1" applyFont="1" applyFill="1" applyBorder="1" applyAlignment="1">
      <alignment/>
    </xf>
    <xf numFmtId="0" fontId="37" fillId="0" borderId="10" xfId="0" applyFont="1" applyBorder="1" applyAlignment="1">
      <alignment/>
    </xf>
    <xf numFmtId="49" fontId="37" fillId="0" borderId="13" xfId="0" applyNumberFormat="1" applyFont="1" applyBorder="1" applyAlignment="1">
      <alignment horizontal="right"/>
    </xf>
    <xf numFmtId="49" fontId="37" fillId="24" borderId="13" xfId="0" applyNumberFormat="1" applyFont="1" applyFill="1" applyBorder="1" applyAlignment="1">
      <alignment horizontal="right"/>
    </xf>
    <xf numFmtId="164" fontId="37" fillId="24" borderId="13" xfId="0" applyNumberFormat="1" applyFont="1" applyFill="1" applyBorder="1" applyAlignment="1">
      <alignment/>
    </xf>
    <xf numFmtId="0" fontId="38" fillId="0" borderId="10" xfId="0" applyFont="1" applyBorder="1" applyAlignment="1">
      <alignment wrapText="1"/>
    </xf>
    <xf numFmtId="49" fontId="38" fillId="0" borderId="12" xfId="0" applyNumberFormat="1" applyFont="1" applyBorder="1" applyAlignment="1">
      <alignment horizontal="right"/>
    </xf>
    <xf numFmtId="49" fontId="39" fillId="24" borderId="13" xfId="0" applyNumberFormat="1" applyFont="1" applyFill="1" applyBorder="1" applyAlignment="1">
      <alignment horizontal="right"/>
    </xf>
    <xf numFmtId="164" fontId="38" fillId="24" borderId="13" xfId="0" applyNumberFormat="1" applyFont="1" applyFill="1" applyBorder="1" applyAlignment="1">
      <alignment/>
    </xf>
    <xf numFmtId="0" fontId="38" fillId="0" borderId="10" xfId="0" applyFont="1" applyBorder="1" applyAlignment="1">
      <alignment vertical="top" wrapText="1"/>
    </xf>
    <xf numFmtId="49" fontId="38" fillId="24" borderId="10" xfId="0" applyNumberFormat="1" applyFont="1" applyFill="1" applyBorder="1" applyAlignment="1">
      <alignment horizontal="right"/>
    </xf>
    <xf numFmtId="164" fontId="38" fillId="24" borderId="10" xfId="0" applyNumberFormat="1" applyFont="1" applyFill="1" applyBorder="1" applyAlignment="1">
      <alignment/>
    </xf>
    <xf numFmtId="49" fontId="38" fillId="0" borderId="10" xfId="0" applyNumberFormat="1" applyFont="1" applyFill="1" applyBorder="1" applyAlignment="1">
      <alignment vertical="top" wrapText="1"/>
    </xf>
    <xf numFmtId="49" fontId="38" fillId="24" borderId="10" xfId="0" applyNumberFormat="1" applyFont="1" applyFill="1" applyBorder="1" applyAlignment="1">
      <alignment wrapText="1"/>
    </xf>
    <xf numFmtId="49" fontId="40" fillId="27" borderId="10" xfId="0" applyNumberFormat="1" applyFont="1" applyFill="1" applyBorder="1" applyAlignment="1">
      <alignment wrapText="1"/>
    </xf>
    <xf numFmtId="49" fontId="37" fillId="27" borderId="10" xfId="0" applyNumberFormat="1" applyFont="1" applyFill="1" applyBorder="1" applyAlignment="1">
      <alignment horizontal="right"/>
    </xf>
    <xf numFmtId="164" fontId="37" fillId="27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38" fillId="0" borderId="10" xfId="0" applyNumberFormat="1" applyFont="1" applyBorder="1" applyAlignment="1">
      <alignment horizontal="right"/>
    </xf>
    <xf numFmtId="164" fontId="38" fillId="0" borderId="10" xfId="0" applyNumberFormat="1" applyFont="1" applyFill="1" applyBorder="1" applyAlignment="1">
      <alignment/>
    </xf>
    <xf numFmtId="49" fontId="37" fillId="27" borderId="10" xfId="0" applyNumberFormat="1" applyFont="1" applyFill="1" applyBorder="1" applyAlignment="1">
      <alignment vertical="top" wrapText="1"/>
    </xf>
    <xf numFmtId="49" fontId="38" fillId="0" borderId="10" xfId="0" applyNumberFormat="1" applyFont="1" applyBorder="1" applyAlignment="1">
      <alignment wrapText="1"/>
    </xf>
    <xf numFmtId="49" fontId="2" fillId="24" borderId="10" xfId="0" applyNumberFormat="1" applyFont="1" applyFill="1" applyBorder="1" applyAlignment="1">
      <alignment wrapText="1"/>
    </xf>
    <xf numFmtId="49" fontId="38" fillId="24" borderId="13" xfId="0" applyNumberFormat="1" applyFont="1" applyFill="1" applyBorder="1" applyAlignment="1">
      <alignment horizontal="right"/>
    </xf>
    <xf numFmtId="49" fontId="37" fillId="27" borderId="10" xfId="0" applyNumberFormat="1" applyFont="1" applyFill="1" applyBorder="1" applyAlignment="1">
      <alignment wrapText="1"/>
    </xf>
    <xf numFmtId="0" fontId="35" fillId="10" borderId="10" xfId="0" applyFont="1" applyFill="1" applyBorder="1" applyAlignment="1">
      <alignment wrapText="1"/>
    </xf>
    <xf numFmtId="49" fontId="35" fillId="10" borderId="10" xfId="0" applyNumberFormat="1" applyFont="1" applyFill="1" applyBorder="1" applyAlignment="1">
      <alignment horizontal="right"/>
    </xf>
    <xf numFmtId="164" fontId="35" fillId="1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wrapText="1"/>
    </xf>
    <xf numFmtId="49" fontId="38" fillId="0" borderId="10" xfId="0" applyNumberFormat="1" applyFont="1" applyFill="1" applyBorder="1" applyAlignment="1">
      <alignment horizontal="right"/>
    </xf>
    <xf numFmtId="49" fontId="35" fillId="0" borderId="10" xfId="0" applyNumberFormat="1" applyFont="1" applyFill="1" applyBorder="1" applyAlignment="1">
      <alignment horizontal="right"/>
    </xf>
    <xf numFmtId="164" fontId="36" fillId="0" borderId="10" xfId="0" applyNumberFormat="1" applyFont="1" applyFill="1" applyBorder="1" applyAlignment="1">
      <alignment/>
    </xf>
    <xf numFmtId="0" fontId="36" fillId="0" borderId="10" xfId="0" applyFont="1" applyFill="1" applyBorder="1" applyAlignment="1">
      <alignment wrapText="1"/>
    </xf>
    <xf numFmtId="49" fontId="38" fillId="0" borderId="17" xfId="0" applyNumberFormat="1" applyFont="1" applyFill="1" applyBorder="1" applyAlignment="1">
      <alignment horizontal="right"/>
    </xf>
    <xf numFmtId="49" fontId="35" fillId="10" borderId="10" xfId="0" applyNumberFormat="1" applyFont="1" applyFill="1" applyBorder="1" applyAlignment="1">
      <alignment vertical="top" wrapText="1"/>
    </xf>
    <xf numFmtId="49" fontId="40" fillId="0" borderId="10" xfId="0" applyNumberFormat="1" applyFont="1" applyBorder="1" applyAlignment="1">
      <alignment wrapText="1"/>
    </xf>
    <xf numFmtId="49" fontId="37" fillId="0" borderId="10" xfId="0" applyNumberFormat="1" applyFont="1" applyBorder="1" applyAlignment="1">
      <alignment horizontal="right"/>
    </xf>
    <xf numFmtId="164" fontId="37" fillId="0" borderId="10" xfId="0" applyNumberFormat="1" applyFont="1" applyFill="1" applyBorder="1" applyAlignment="1">
      <alignment/>
    </xf>
    <xf numFmtId="49" fontId="38" fillId="28" borderId="12" xfId="0" applyNumberFormat="1" applyFont="1" applyFill="1" applyBorder="1" applyAlignment="1">
      <alignment horizontal="right"/>
    </xf>
    <xf numFmtId="49" fontId="35" fillId="10" borderId="10" xfId="0" applyNumberFormat="1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  <xf numFmtId="49" fontId="37" fillId="0" borderId="10" xfId="0" applyNumberFormat="1" applyFont="1" applyFill="1" applyBorder="1" applyAlignment="1">
      <alignment vertical="top" wrapText="1"/>
    </xf>
    <xf numFmtId="49" fontId="38" fillId="24" borderId="10" xfId="0" applyNumberFormat="1" applyFont="1" applyFill="1" applyBorder="1" applyAlignment="1">
      <alignment vertical="center" wrapText="1"/>
    </xf>
    <xf numFmtId="49" fontId="39" fillId="10" borderId="10" xfId="0" applyNumberFormat="1" applyFont="1" applyFill="1" applyBorder="1" applyAlignment="1">
      <alignment vertical="center" wrapText="1"/>
    </xf>
    <xf numFmtId="49" fontId="39" fillId="10" borderId="10" xfId="0" applyNumberFormat="1" applyFont="1" applyFill="1" applyBorder="1" applyAlignment="1">
      <alignment horizontal="right"/>
    </xf>
    <xf numFmtId="164" fontId="39" fillId="10" borderId="10" xfId="0" applyNumberFormat="1" applyFont="1" applyFill="1" applyBorder="1" applyAlignment="1">
      <alignment/>
    </xf>
    <xf numFmtId="49" fontId="38" fillId="0" borderId="10" xfId="0" applyNumberFormat="1" applyFont="1" applyBorder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49" fontId="37" fillId="27" borderId="18" xfId="0" applyNumberFormat="1" applyFont="1" applyFill="1" applyBorder="1" applyAlignment="1">
      <alignment vertical="top" wrapText="1"/>
    </xf>
    <xf numFmtId="49" fontId="37" fillId="27" borderId="12" xfId="0" applyNumberFormat="1" applyFont="1" applyFill="1" applyBorder="1" applyAlignment="1">
      <alignment horizontal="right"/>
    </xf>
    <xf numFmtId="49" fontId="37" fillId="27" borderId="15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164" fontId="38" fillId="0" borderId="13" xfId="0" applyNumberFormat="1" applyFont="1" applyFill="1" applyBorder="1" applyAlignment="1">
      <alignment/>
    </xf>
    <xf numFmtId="49" fontId="41" fillId="0" borderId="10" xfId="0" applyNumberFormat="1" applyFont="1" applyFill="1" applyBorder="1" applyAlignment="1">
      <alignment horizontal="right"/>
    </xf>
    <xf numFmtId="49" fontId="37" fillId="0" borderId="10" xfId="0" applyNumberFormat="1" applyFont="1" applyFill="1" applyBorder="1" applyAlignment="1">
      <alignment horizontal="right"/>
    </xf>
    <xf numFmtId="49" fontId="38" fillId="0" borderId="12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49" fontId="35" fillId="10" borderId="13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left" indent="12"/>
    </xf>
    <xf numFmtId="165" fontId="0" fillId="0" borderId="0" xfId="0" applyNumberFormat="1" applyAlignment="1">
      <alignment horizontal="left" indent="12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49" fontId="38" fillId="29" borderId="10" xfId="0" applyNumberFormat="1" applyFont="1" applyFill="1" applyBorder="1" applyAlignment="1">
      <alignment wrapText="1"/>
    </xf>
    <xf numFmtId="49" fontId="38" fillId="27" borderId="12" xfId="0" applyNumberFormat="1" applyFont="1" applyFill="1" applyBorder="1" applyAlignment="1">
      <alignment horizontal="right"/>
    </xf>
    <xf numFmtId="49" fontId="38" fillId="27" borderId="10" xfId="0" applyNumberFormat="1" applyFont="1" applyFill="1" applyBorder="1" applyAlignment="1">
      <alignment horizontal="right"/>
    </xf>
    <xf numFmtId="164" fontId="38" fillId="27" borderId="10" xfId="0" applyNumberFormat="1" applyFont="1" applyFill="1" applyBorder="1" applyAlignment="1">
      <alignment/>
    </xf>
    <xf numFmtId="49" fontId="39" fillId="27" borderId="10" xfId="0" applyNumberFormat="1" applyFont="1" applyFill="1" applyBorder="1" applyAlignment="1">
      <alignment vertical="top" wrapText="1"/>
    </xf>
    <xf numFmtId="49" fontId="39" fillId="27" borderId="10" xfId="0" applyNumberFormat="1" applyFont="1" applyFill="1" applyBorder="1" applyAlignment="1">
      <alignment horizontal="center" wrapText="1"/>
    </xf>
    <xf numFmtId="49" fontId="39" fillId="27" borderId="10" xfId="0" applyNumberFormat="1" applyFont="1" applyFill="1" applyBorder="1" applyAlignment="1">
      <alignment horizontal="right"/>
    </xf>
    <xf numFmtId="49" fontId="39" fillId="27" borderId="12" xfId="0" applyNumberFormat="1" applyFont="1" applyFill="1" applyBorder="1" applyAlignment="1">
      <alignment horizontal="right"/>
    </xf>
    <xf numFmtId="49" fontId="39" fillId="27" borderId="13" xfId="0" applyNumberFormat="1" applyFont="1" applyFill="1" applyBorder="1" applyAlignment="1">
      <alignment horizontal="right"/>
    </xf>
    <xf numFmtId="164" fontId="39" fillId="27" borderId="13" xfId="0" applyNumberFormat="1" applyFont="1" applyFill="1" applyBorder="1" applyAlignment="1">
      <alignment/>
    </xf>
    <xf numFmtId="0" fontId="43" fillId="0" borderId="19" xfId="0" applyFont="1" applyBorder="1" applyAlignment="1">
      <alignment vertical="top" wrapText="1"/>
    </xf>
    <xf numFmtId="0" fontId="0" fillId="0" borderId="19" xfId="0" applyBorder="1" applyAlignment="1">
      <alignment horizontal="right" vertical="top" wrapText="1"/>
    </xf>
    <xf numFmtId="0" fontId="33" fillId="0" borderId="12" xfId="0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left" vertical="top"/>
    </xf>
    <xf numFmtId="49" fontId="10" fillId="0" borderId="12" xfId="0" applyNumberFormat="1" applyFont="1" applyBorder="1" applyAlignment="1">
      <alignment horizontal="center" wrapText="1"/>
    </xf>
    <xf numFmtId="165" fontId="10" fillId="0" borderId="12" xfId="0" applyNumberFormat="1" applyFont="1" applyBorder="1" applyAlignment="1">
      <alignment horizontal="right" wrapText="1"/>
    </xf>
    <xf numFmtId="49" fontId="10" fillId="30" borderId="12" xfId="0" applyNumberFormat="1" applyFont="1" applyFill="1" applyBorder="1" applyAlignment="1">
      <alignment horizontal="left" vertical="top"/>
    </xf>
    <xf numFmtId="49" fontId="10" fillId="30" borderId="12" xfId="0" applyNumberFormat="1" applyFont="1" applyFill="1" applyBorder="1" applyAlignment="1">
      <alignment horizontal="center"/>
    </xf>
    <xf numFmtId="49" fontId="10" fillId="30" borderId="12" xfId="0" applyNumberFormat="1" applyFont="1" applyFill="1" applyBorder="1" applyAlignment="1">
      <alignment horizontal="center" wrapText="1"/>
    </xf>
    <xf numFmtId="165" fontId="10" fillId="30" borderId="12" xfId="0" applyNumberFormat="1" applyFont="1" applyFill="1" applyBorder="1" applyAlignment="1">
      <alignment horizontal="right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center" wrapText="1"/>
    </xf>
    <xf numFmtId="165" fontId="0" fillId="0" borderId="12" xfId="0" applyNumberFormat="1" applyFont="1" applyBorder="1" applyAlignment="1">
      <alignment horizontal="right" wrapText="1"/>
    </xf>
    <xf numFmtId="165" fontId="0" fillId="0" borderId="12" xfId="0" applyNumberFormat="1" applyBorder="1" applyAlignment="1">
      <alignment horizontal="right" wrapText="1"/>
    </xf>
    <xf numFmtId="49" fontId="0" fillId="0" borderId="12" xfId="0" applyNumberFormat="1" applyFont="1" applyBorder="1" applyAlignment="1">
      <alignment horizontal="left"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165" fontId="2" fillId="0" borderId="12" xfId="0" applyNumberFormat="1" applyFont="1" applyBorder="1" applyAlignment="1">
      <alignment horizontal="right" wrapText="1"/>
    </xf>
    <xf numFmtId="49" fontId="0" fillId="0" borderId="12" xfId="0" applyNumberFormat="1" applyFont="1" applyBorder="1" applyAlignment="1">
      <alignment horizontal="left" vertical="top" wrapText="1"/>
    </xf>
    <xf numFmtId="0" fontId="44" fillId="30" borderId="12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9" fontId="0" fillId="0" borderId="12" xfId="0" applyNumberFormat="1" applyBorder="1" applyAlignment="1">
      <alignment horizontal="left" vertical="top"/>
    </xf>
    <xf numFmtId="49" fontId="10" fillId="30" borderId="12" xfId="0" applyNumberFormat="1" applyFont="1" applyFill="1" applyBorder="1" applyAlignment="1">
      <alignment horizontal="left" vertical="top" wrapText="1"/>
    </xf>
    <xf numFmtId="0" fontId="44" fillId="30" borderId="12" xfId="0" applyFont="1" applyFill="1" applyBorder="1" applyAlignment="1">
      <alignment wrapText="1"/>
    </xf>
    <xf numFmtId="49" fontId="0" fillId="30" borderId="12" xfId="0" applyNumberForma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165" fontId="2" fillId="0" borderId="12" xfId="0" applyNumberFormat="1" applyFont="1" applyFill="1" applyBorder="1" applyAlignment="1">
      <alignment horizontal="right" wrapText="1"/>
    </xf>
    <xf numFmtId="49" fontId="10" fillId="26" borderId="12" xfId="0" applyNumberFormat="1" applyFont="1" applyFill="1" applyBorder="1" applyAlignment="1">
      <alignment horizontal="center"/>
    </xf>
    <xf numFmtId="49" fontId="0" fillId="26" borderId="12" xfId="0" applyNumberFormat="1" applyFill="1" applyBorder="1" applyAlignment="1">
      <alignment horizontal="center" wrapText="1"/>
    </xf>
    <xf numFmtId="0" fontId="1" fillId="26" borderId="12" xfId="0" applyFont="1" applyFill="1" applyBorder="1" applyAlignment="1">
      <alignment wrapText="1"/>
    </xf>
    <xf numFmtId="165" fontId="2" fillId="26" borderId="12" xfId="0" applyNumberFormat="1" applyFont="1" applyFill="1" applyBorder="1" applyAlignment="1">
      <alignment horizontal="right" wrapText="1"/>
    </xf>
    <xf numFmtId="164" fontId="22" fillId="10" borderId="10" xfId="0" applyNumberFormat="1" applyFont="1" applyFill="1" applyBorder="1" applyAlignment="1">
      <alignment wrapText="1"/>
    </xf>
    <xf numFmtId="164" fontId="23" fillId="0" borderId="10" xfId="0" applyNumberFormat="1" applyFont="1" applyFill="1" applyBorder="1" applyAlignment="1">
      <alignment wrapText="1"/>
    </xf>
    <xf numFmtId="164" fontId="22" fillId="10" borderId="13" xfId="0" applyNumberFormat="1" applyFont="1" applyFill="1" applyBorder="1" applyAlignment="1">
      <alignment wrapText="1"/>
    </xf>
    <xf numFmtId="164" fontId="23" fillId="24" borderId="13" xfId="0" applyNumberFormat="1" applyFont="1" applyFill="1" applyBorder="1" applyAlignment="1">
      <alignment wrapText="1"/>
    </xf>
    <xf numFmtId="164" fontId="23" fillId="24" borderId="10" xfId="0" applyNumberFormat="1" applyFont="1" applyFill="1" applyBorder="1" applyAlignment="1">
      <alignment wrapText="1"/>
    </xf>
    <xf numFmtId="164" fontId="21" fillId="24" borderId="10" xfId="0" applyNumberFormat="1" applyFont="1" applyFill="1" applyBorder="1" applyAlignment="1">
      <alignment horizontal="right" wrapText="1"/>
    </xf>
    <xf numFmtId="164" fontId="24" fillId="10" borderId="10" xfId="0" applyNumberFormat="1" applyFont="1" applyFill="1" applyBorder="1" applyAlignment="1">
      <alignment wrapText="1"/>
    </xf>
    <xf numFmtId="164" fontId="31" fillId="14" borderId="10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 vertical="top" wrapText="1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74.625" style="1" customWidth="1"/>
    <col min="2" max="2" width="4.00390625" style="2" customWidth="1"/>
    <col min="3" max="3" width="5.25390625" style="2" customWidth="1"/>
    <col min="4" max="4" width="12.25390625" style="2" customWidth="1"/>
    <col min="5" max="5" width="12.25390625" style="3" customWidth="1"/>
    <col min="6" max="6" width="12.625" style="0" customWidth="1"/>
  </cols>
  <sheetData>
    <row r="1" spans="1:6" ht="12.75">
      <c r="A1" s="232" t="s">
        <v>163</v>
      </c>
      <c r="B1" s="232"/>
      <c r="C1" s="232"/>
      <c r="D1" s="232"/>
      <c r="E1" s="232"/>
      <c r="F1" s="2"/>
    </row>
    <row r="2" spans="1:6" ht="15" customHeight="1">
      <c r="A2" s="232" t="s">
        <v>138</v>
      </c>
      <c r="B2" s="232"/>
      <c r="C2" s="232"/>
      <c r="D2" s="232"/>
      <c r="E2" s="232"/>
      <c r="F2" s="11"/>
    </row>
    <row r="3" spans="1:6" ht="15" customHeight="1">
      <c r="A3" s="232" t="s">
        <v>156</v>
      </c>
      <c r="B3" s="232"/>
      <c r="C3" s="232"/>
      <c r="D3" s="232"/>
      <c r="E3" s="232"/>
      <c r="F3" s="11"/>
    </row>
    <row r="4" spans="1:6" ht="15" customHeight="1">
      <c r="A4"/>
      <c r="B4" s="232" t="s">
        <v>164</v>
      </c>
      <c r="C4" s="232"/>
      <c r="D4" s="232"/>
      <c r="E4" s="232"/>
      <c r="F4" s="11"/>
    </row>
    <row r="5" spans="1:6" ht="15" customHeight="1">
      <c r="A5"/>
      <c r="B5"/>
      <c r="C5"/>
      <c r="D5"/>
      <c r="E5"/>
      <c r="F5" s="11"/>
    </row>
    <row r="6" spans="1:5" ht="55.5" customHeight="1">
      <c r="A6" s="231" t="s">
        <v>155</v>
      </c>
      <c r="B6" s="231"/>
      <c r="C6" s="231"/>
      <c r="D6" s="231"/>
      <c r="E6" s="231"/>
    </row>
    <row r="7" spans="1:5" ht="18.75">
      <c r="A7" s="187"/>
      <c r="B7" s="187"/>
      <c r="C7" s="188"/>
      <c r="D7" s="188"/>
      <c r="E7" s="188"/>
    </row>
    <row r="8" spans="1:5" s="18" customFormat="1" ht="45">
      <c r="A8" s="189" t="s">
        <v>142</v>
      </c>
      <c r="B8" s="189" t="s">
        <v>65</v>
      </c>
      <c r="C8" s="189" t="s">
        <v>66</v>
      </c>
      <c r="D8" s="189" t="s">
        <v>133</v>
      </c>
      <c r="E8" s="189" t="s">
        <v>157</v>
      </c>
    </row>
    <row r="9" spans="1:5" ht="15">
      <c r="A9" s="190" t="s">
        <v>143</v>
      </c>
      <c r="B9" s="191"/>
      <c r="C9" s="191"/>
      <c r="D9" s="192">
        <f>SUM(D10+D16+D18+D21+D23+D25+D27)</f>
        <v>6328.799999999999</v>
      </c>
      <c r="E9" s="192">
        <v>6129.3</v>
      </c>
    </row>
    <row r="10" spans="1:5" ht="15">
      <c r="A10" s="193" t="s">
        <v>144</v>
      </c>
      <c r="B10" s="194" t="s">
        <v>2</v>
      </c>
      <c r="C10" s="195"/>
      <c r="D10" s="196">
        <f>SUM(D11:D15)</f>
        <v>3493.2999999999997</v>
      </c>
      <c r="E10" s="196">
        <f>SUM(E11:E15)</f>
        <v>3708.7</v>
      </c>
    </row>
    <row r="11" spans="1:5" ht="25.5">
      <c r="A11" s="197" t="s">
        <v>3</v>
      </c>
      <c r="B11" s="198" t="s">
        <v>2</v>
      </c>
      <c r="C11" s="199" t="s">
        <v>4</v>
      </c>
      <c r="D11" s="200">
        <v>663</v>
      </c>
      <c r="E11" s="200">
        <v>669.5</v>
      </c>
    </row>
    <row r="12" spans="1:5" ht="25.5">
      <c r="A12" s="197" t="s">
        <v>145</v>
      </c>
      <c r="B12" s="198" t="s">
        <v>2</v>
      </c>
      <c r="C12" s="199" t="s">
        <v>8</v>
      </c>
      <c r="D12" s="201">
        <v>2608.6</v>
      </c>
      <c r="E12" s="201">
        <v>2630.7</v>
      </c>
    </row>
    <row r="13" spans="1:5" ht="12.75">
      <c r="A13" s="202" t="s">
        <v>11</v>
      </c>
      <c r="B13" s="198" t="s">
        <v>2</v>
      </c>
      <c r="C13" s="199" t="s">
        <v>12</v>
      </c>
      <c r="D13" s="200">
        <v>10</v>
      </c>
      <c r="E13" s="200">
        <v>10</v>
      </c>
    </row>
    <row r="14" spans="1:5" ht="15">
      <c r="A14" s="203" t="s">
        <v>146</v>
      </c>
      <c r="B14" s="204" t="s">
        <v>2</v>
      </c>
      <c r="C14" s="205" t="s">
        <v>16</v>
      </c>
      <c r="D14" s="206">
        <v>65.2</v>
      </c>
      <c r="E14" s="206">
        <v>98</v>
      </c>
    </row>
    <row r="15" spans="1:5" ht="30">
      <c r="A15" s="203" t="s">
        <v>139</v>
      </c>
      <c r="B15" s="204" t="s">
        <v>2</v>
      </c>
      <c r="C15" s="205" t="s">
        <v>16</v>
      </c>
      <c r="D15" s="206">
        <v>146.5</v>
      </c>
      <c r="E15" s="206">
        <v>300.5</v>
      </c>
    </row>
    <row r="16" spans="1:5" ht="15">
      <c r="A16" s="193" t="s">
        <v>147</v>
      </c>
      <c r="B16" s="194" t="s">
        <v>4</v>
      </c>
      <c r="C16" s="195"/>
      <c r="D16" s="196">
        <f>SUM(D17)</f>
        <v>206</v>
      </c>
      <c r="E16" s="196">
        <v>206</v>
      </c>
    </row>
    <row r="17" spans="1:5" ht="12.75">
      <c r="A17" s="207" t="s">
        <v>22</v>
      </c>
      <c r="B17" s="198" t="s">
        <v>4</v>
      </c>
      <c r="C17" s="199" t="s">
        <v>23</v>
      </c>
      <c r="D17" s="200">
        <v>206</v>
      </c>
      <c r="E17" s="200">
        <v>206</v>
      </c>
    </row>
    <row r="18" spans="1:5" ht="30" customHeight="1" hidden="1">
      <c r="A18" s="208" t="s">
        <v>26</v>
      </c>
      <c r="B18" s="194" t="s">
        <v>23</v>
      </c>
      <c r="C18" s="195"/>
      <c r="D18" s="196">
        <f>SUM(D19+D20)</f>
        <v>102.5</v>
      </c>
      <c r="E18" s="196">
        <f>SUM(E19+E20)</f>
        <v>103.8</v>
      </c>
    </row>
    <row r="19" spans="1:5" ht="25.5">
      <c r="A19" s="209" t="s">
        <v>148</v>
      </c>
      <c r="B19" s="198" t="s">
        <v>23</v>
      </c>
      <c r="C19" s="199" t="s">
        <v>28</v>
      </c>
      <c r="D19" s="200">
        <v>52.5</v>
      </c>
      <c r="E19" s="200">
        <v>53.8</v>
      </c>
    </row>
    <row r="20" spans="1:5" ht="30">
      <c r="A20" s="203" t="s">
        <v>149</v>
      </c>
      <c r="B20" s="204" t="s">
        <v>23</v>
      </c>
      <c r="C20" s="205" t="s">
        <v>32</v>
      </c>
      <c r="D20" s="206">
        <v>50</v>
      </c>
      <c r="E20" s="206">
        <v>50</v>
      </c>
    </row>
    <row r="21" spans="1:5" ht="15">
      <c r="A21" s="208" t="s">
        <v>36</v>
      </c>
      <c r="B21" s="194" t="s">
        <v>8</v>
      </c>
      <c r="C21" s="195"/>
      <c r="D21" s="196">
        <v>1687</v>
      </c>
      <c r="E21" s="196">
        <v>1687</v>
      </c>
    </row>
    <row r="22" spans="1:5" ht="15" customHeight="1" hidden="1">
      <c r="A22" s="197" t="s">
        <v>37</v>
      </c>
      <c r="B22" s="198" t="s">
        <v>8</v>
      </c>
      <c r="C22" s="199" t="s">
        <v>28</v>
      </c>
      <c r="D22" s="200">
        <v>2789.4</v>
      </c>
      <c r="E22" s="200">
        <v>3150.7</v>
      </c>
    </row>
    <row r="23" spans="1:5" ht="15">
      <c r="A23" s="193" t="s">
        <v>150</v>
      </c>
      <c r="B23" s="194" t="s">
        <v>40</v>
      </c>
      <c r="C23" s="195"/>
      <c r="D23" s="196">
        <f>SUM(D24)</f>
        <v>150</v>
      </c>
      <c r="E23" s="196">
        <f>SUM(E24)</f>
        <v>150</v>
      </c>
    </row>
    <row r="24" spans="1:5" ht="12.75">
      <c r="A24" s="210" t="s">
        <v>43</v>
      </c>
      <c r="B24" s="198" t="s">
        <v>40</v>
      </c>
      <c r="C24" s="199" t="s">
        <v>23</v>
      </c>
      <c r="D24" s="201">
        <v>150</v>
      </c>
      <c r="E24" s="201">
        <v>150</v>
      </c>
    </row>
    <row r="25" spans="1:5" ht="15">
      <c r="A25" s="211" t="s">
        <v>136</v>
      </c>
      <c r="B25" s="194" t="s">
        <v>78</v>
      </c>
      <c r="C25" s="195"/>
      <c r="D25" s="196">
        <f>SUM(D26)</f>
        <v>150</v>
      </c>
      <c r="E25" s="196">
        <f>SUM(E26)</f>
        <v>150</v>
      </c>
    </row>
    <row r="26" spans="1:5" ht="12.75">
      <c r="A26" s="197" t="s">
        <v>129</v>
      </c>
      <c r="B26" s="198" t="s">
        <v>78</v>
      </c>
      <c r="C26" s="199" t="s">
        <v>2</v>
      </c>
      <c r="D26" s="201">
        <v>150</v>
      </c>
      <c r="E26" s="201">
        <v>150</v>
      </c>
    </row>
    <row r="27" spans="1:5" ht="15">
      <c r="A27" s="212" t="s">
        <v>47</v>
      </c>
      <c r="B27" s="194" t="s">
        <v>48</v>
      </c>
      <c r="C27" s="213"/>
      <c r="D27" s="196">
        <v>540</v>
      </c>
      <c r="E27" s="196">
        <v>482.1</v>
      </c>
    </row>
    <row r="28" spans="1:5" ht="26.25">
      <c r="A28" s="221" t="s">
        <v>151</v>
      </c>
      <c r="B28" s="219" t="s">
        <v>48</v>
      </c>
      <c r="C28" s="220" t="s">
        <v>2</v>
      </c>
      <c r="D28" s="222">
        <v>434.3</v>
      </c>
      <c r="E28" s="222">
        <v>451.7</v>
      </c>
    </row>
    <row r="29" spans="1:5" ht="12.75">
      <c r="A29" s="214" t="s">
        <v>75</v>
      </c>
      <c r="B29" s="198" t="s">
        <v>48</v>
      </c>
      <c r="C29" s="199" t="s">
        <v>23</v>
      </c>
      <c r="D29" s="201">
        <v>105.7</v>
      </c>
      <c r="E29" s="201">
        <v>30.4</v>
      </c>
    </row>
    <row r="30" spans="1:5" ht="29.25" customHeight="1" hidden="1">
      <c r="A30" s="215" t="s">
        <v>51</v>
      </c>
      <c r="B30" s="216" t="s">
        <v>48</v>
      </c>
      <c r="C30" s="217" t="s">
        <v>23</v>
      </c>
      <c r="D30" s="218">
        <v>50</v>
      </c>
      <c r="E30" s="218">
        <v>50</v>
      </c>
    </row>
    <row r="31" spans="1:5" ht="15" hidden="1">
      <c r="A31" s="44" t="s">
        <v>81</v>
      </c>
      <c r="B31" s="54" t="s">
        <v>16</v>
      </c>
      <c r="C31" s="54" t="s">
        <v>2</v>
      </c>
      <c r="D31" s="56">
        <f>'Ведомствен 2019-2020'!G97</f>
        <v>0</v>
      </c>
      <c r="E31" s="56">
        <f>'Ведомствен 2019-2020'!H97</f>
        <v>0</v>
      </c>
    </row>
    <row r="32" spans="1:5" ht="47.25" hidden="1">
      <c r="A32" s="29" t="s">
        <v>54</v>
      </c>
      <c r="B32" s="20" t="s">
        <v>32</v>
      </c>
      <c r="C32" s="20"/>
      <c r="D32" s="58">
        <f>D33</f>
        <v>0</v>
      </c>
      <c r="E32" s="58">
        <f>E33</f>
        <v>0</v>
      </c>
    </row>
    <row r="33" spans="1:5" ht="15" hidden="1">
      <c r="A33" s="24" t="s">
        <v>55</v>
      </c>
      <c r="B33" s="36" t="s">
        <v>32</v>
      </c>
      <c r="C33" s="36" t="s">
        <v>23</v>
      </c>
      <c r="D33" s="56">
        <f>'Ведомствен 2019-2020'!G101</f>
        <v>0</v>
      </c>
      <c r="E33" s="56">
        <f>'Ведомствен 2019-2020'!H101</f>
        <v>0</v>
      </c>
    </row>
    <row r="34" spans="1:5" ht="15.75">
      <c r="A34" s="38" t="s">
        <v>59</v>
      </c>
      <c r="B34" s="39"/>
      <c r="C34" s="40"/>
      <c r="D34" s="59">
        <v>6328.8</v>
      </c>
      <c r="E34" s="59">
        <v>6487.6</v>
      </c>
    </row>
  </sheetData>
  <sheetProtection selectLockedCells="1" selectUnlockedCells="1"/>
  <mergeCells count="5">
    <mergeCell ref="A6:E6"/>
    <mergeCell ref="A1:E1"/>
    <mergeCell ref="A2:E2"/>
    <mergeCell ref="A3:E3"/>
    <mergeCell ref="B4:E4"/>
  </mergeCells>
  <printOptions/>
  <pageMargins left="0.9055118110236221" right="0.31496062992125984" top="0.7480314960629921" bottom="0.35433070866141736" header="0.5118110236220472" footer="0.5118110236220472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0"/>
  <sheetViews>
    <sheetView view="pageBreakPreview" zoomScaleSheetLayoutView="100" zoomScalePageLayoutView="0" workbookViewId="0" topLeftCell="A1">
      <selection activeCell="A7" sqref="A7:E7"/>
    </sheetView>
  </sheetViews>
  <sheetFormatPr defaultColWidth="9.00390625" defaultRowHeight="12.75"/>
  <cols>
    <col min="1" max="1" width="47.375" style="0" customWidth="1"/>
    <col min="2" max="2" width="15.375" style="0" customWidth="1"/>
    <col min="3" max="3" width="14.125" style="0" customWidth="1"/>
    <col min="4" max="5" width="14.625" style="172" customWidth="1"/>
  </cols>
  <sheetData>
    <row r="1" ht="2.25" customHeight="1"/>
    <row r="2" spans="1:5" ht="12.75">
      <c r="A2" s="232" t="s">
        <v>165</v>
      </c>
      <c r="B2" s="232"/>
      <c r="C2" s="232"/>
      <c r="D2" s="232"/>
      <c r="E2" s="232"/>
    </row>
    <row r="3" spans="1:5" ht="12.75">
      <c r="A3" s="232" t="s">
        <v>138</v>
      </c>
      <c r="B3" s="232"/>
      <c r="C3" s="232"/>
      <c r="D3" s="232"/>
      <c r="E3" s="232"/>
    </row>
    <row r="4" spans="1:5" ht="12.75">
      <c r="A4" s="232" t="s">
        <v>156</v>
      </c>
      <c r="B4" s="232"/>
      <c r="C4" s="232"/>
      <c r="D4" s="232"/>
      <c r="E4" s="232"/>
    </row>
    <row r="5" spans="1:5" ht="12.75">
      <c r="A5" s="232" t="s">
        <v>166</v>
      </c>
      <c r="B5" s="232"/>
      <c r="C5" s="232"/>
      <c r="D5" s="232"/>
      <c r="E5" s="232"/>
    </row>
    <row r="6" spans="1:5" ht="12.75" customHeight="1">
      <c r="A6" s="173"/>
      <c r="B6" s="173"/>
      <c r="C6" s="173"/>
      <c r="D6" s="174"/>
      <c r="E6" s="174"/>
    </row>
    <row r="7" spans="1:5" ht="96" customHeight="1">
      <c r="A7" s="233" t="s">
        <v>161</v>
      </c>
      <c r="B7" s="233"/>
      <c r="C7" s="233"/>
      <c r="D7" s="233"/>
      <c r="E7" s="233"/>
    </row>
    <row r="9" spans="1:5" s="175" customFormat="1" ht="45">
      <c r="A9" s="101" t="s">
        <v>130</v>
      </c>
      <c r="B9" s="102" t="s">
        <v>131</v>
      </c>
      <c r="C9" s="103" t="s">
        <v>132</v>
      </c>
      <c r="D9" s="104" t="s">
        <v>162</v>
      </c>
      <c r="E9" s="104" t="s">
        <v>157</v>
      </c>
    </row>
    <row r="10" spans="1:5" ht="16.5" customHeight="1">
      <c r="A10" s="105" t="s">
        <v>59</v>
      </c>
      <c r="B10" s="106"/>
      <c r="C10" s="107"/>
      <c r="D10" s="108">
        <v>5741.4</v>
      </c>
      <c r="E10" s="108">
        <v>6129.3</v>
      </c>
    </row>
    <row r="11" spans="1:5" ht="16.5" customHeight="1">
      <c r="A11" s="109" t="s">
        <v>21</v>
      </c>
      <c r="B11" s="110"/>
      <c r="C11" s="110"/>
      <c r="D11" s="111">
        <f aca="true" t="shared" si="0" ref="D11:E13">D12</f>
        <v>206</v>
      </c>
      <c r="E11" s="111">
        <f t="shared" si="0"/>
        <v>206</v>
      </c>
    </row>
    <row r="12" spans="1:5" ht="16.5" customHeight="1">
      <c r="A12" s="112" t="s">
        <v>22</v>
      </c>
      <c r="B12" s="113"/>
      <c r="C12" s="114"/>
      <c r="D12" s="115">
        <f t="shared" si="0"/>
        <v>206</v>
      </c>
      <c r="E12" s="115">
        <f t="shared" si="0"/>
        <v>206</v>
      </c>
    </row>
    <row r="13" spans="1:5" ht="27" customHeight="1">
      <c r="A13" s="116" t="s">
        <v>24</v>
      </c>
      <c r="B13" s="117" t="s">
        <v>120</v>
      </c>
      <c r="C13" s="118"/>
      <c r="D13" s="119">
        <f t="shared" si="0"/>
        <v>206</v>
      </c>
      <c r="E13" s="119">
        <f t="shared" si="0"/>
        <v>206</v>
      </c>
    </row>
    <row r="14" spans="1:5" ht="33" customHeight="1">
      <c r="A14" s="120" t="s">
        <v>25</v>
      </c>
      <c r="B14" s="117" t="s">
        <v>121</v>
      </c>
      <c r="C14" s="121"/>
      <c r="D14" s="122">
        <f>D15+D16</f>
        <v>206</v>
      </c>
      <c r="E14" s="122">
        <f>E15+E16</f>
        <v>206</v>
      </c>
    </row>
    <row r="15" spans="1:5" ht="35.25" customHeight="1">
      <c r="A15" s="123" t="s">
        <v>77</v>
      </c>
      <c r="B15" s="117" t="s">
        <v>121</v>
      </c>
      <c r="C15" s="121" t="s">
        <v>69</v>
      </c>
      <c r="D15" s="122">
        <v>195.6</v>
      </c>
      <c r="E15" s="122">
        <v>195.6</v>
      </c>
    </row>
    <row r="16" spans="1:5" ht="27.75" customHeight="1">
      <c r="A16" s="124" t="s">
        <v>73</v>
      </c>
      <c r="B16" s="117" t="s">
        <v>121</v>
      </c>
      <c r="C16" s="121" t="s">
        <v>70</v>
      </c>
      <c r="D16" s="122">
        <v>10.4</v>
      </c>
      <c r="E16" s="122">
        <v>10.4</v>
      </c>
    </row>
    <row r="17" spans="1:5" ht="50.25" customHeight="1">
      <c r="A17" s="125" t="s">
        <v>3</v>
      </c>
      <c r="B17" s="126"/>
      <c r="C17" s="126"/>
      <c r="D17" s="127">
        <f>D18</f>
        <v>663</v>
      </c>
      <c r="E17" s="127">
        <f>E18</f>
        <v>669.5</v>
      </c>
    </row>
    <row r="18" spans="1:6" ht="30">
      <c r="A18" s="128" t="s">
        <v>5</v>
      </c>
      <c r="B18" s="117" t="s">
        <v>87</v>
      </c>
      <c r="C18" s="129"/>
      <c r="D18" s="130">
        <f>D19</f>
        <v>663</v>
      </c>
      <c r="E18" s="130">
        <v>669.5</v>
      </c>
      <c r="F18" s="172"/>
    </row>
    <row r="19" spans="1:5" ht="15">
      <c r="A19" s="123" t="s">
        <v>6</v>
      </c>
      <c r="B19" s="117" t="s">
        <v>116</v>
      </c>
      <c r="C19" s="129"/>
      <c r="D19" s="130">
        <v>663</v>
      </c>
      <c r="E19" s="130">
        <v>669.5</v>
      </c>
    </row>
    <row r="20" spans="1:5" s="176" customFormat="1" ht="78" customHeight="1">
      <c r="A20" s="123" t="s">
        <v>77</v>
      </c>
      <c r="B20" s="117" t="s">
        <v>116</v>
      </c>
      <c r="C20" s="129" t="s">
        <v>69</v>
      </c>
      <c r="D20" s="130">
        <v>663</v>
      </c>
      <c r="E20" s="130">
        <v>669.5</v>
      </c>
    </row>
    <row r="21" spans="1:5" ht="62.25" customHeight="1">
      <c r="A21" s="131" t="s">
        <v>7</v>
      </c>
      <c r="B21" s="126"/>
      <c r="C21" s="126"/>
      <c r="D21" s="127">
        <f>D22</f>
        <v>2608.6</v>
      </c>
      <c r="E21" s="127">
        <f>E22</f>
        <v>2630.7</v>
      </c>
    </row>
    <row r="22" spans="1:5" ht="30">
      <c r="A22" s="132" t="s">
        <v>9</v>
      </c>
      <c r="B22" s="117" t="s">
        <v>88</v>
      </c>
      <c r="C22" s="129"/>
      <c r="D22" s="130">
        <f>D23</f>
        <v>2608.6</v>
      </c>
      <c r="E22" s="130">
        <f>E23</f>
        <v>2630.7</v>
      </c>
    </row>
    <row r="23" spans="1:5" ht="30">
      <c r="A23" s="132" t="s">
        <v>10</v>
      </c>
      <c r="B23" s="117" t="s">
        <v>117</v>
      </c>
      <c r="C23" s="129"/>
      <c r="D23" s="130">
        <f>D24+D25+D26</f>
        <v>2608.6</v>
      </c>
      <c r="E23" s="130">
        <f>E24+E25+E26</f>
        <v>2630.7</v>
      </c>
    </row>
    <row r="24" spans="1:5" ht="75" customHeight="1">
      <c r="A24" s="123" t="s">
        <v>77</v>
      </c>
      <c r="B24" s="117" t="s">
        <v>117</v>
      </c>
      <c r="C24" s="129" t="s">
        <v>69</v>
      </c>
      <c r="D24" s="130">
        <v>2198.6</v>
      </c>
      <c r="E24" s="130">
        <v>2220.7</v>
      </c>
    </row>
    <row r="25" spans="1:5" ht="27" customHeight="1">
      <c r="A25" s="124" t="s">
        <v>73</v>
      </c>
      <c r="B25" s="117" t="s">
        <v>117</v>
      </c>
      <c r="C25" s="129" t="s">
        <v>70</v>
      </c>
      <c r="D25" s="130">
        <v>366</v>
      </c>
      <c r="E25" s="130">
        <v>366</v>
      </c>
    </row>
    <row r="26" spans="1:5" ht="19.5" customHeight="1">
      <c r="A26" s="123" t="s">
        <v>72</v>
      </c>
      <c r="B26" s="117" t="s">
        <v>117</v>
      </c>
      <c r="C26" s="129" t="s">
        <v>71</v>
      </c>
      <c r="D26" s="130">
        <v>44</v>
      </c>
      <c r="E26" s="130">
        <v>44</v>
      </c>
    </row>
    <row r="27" spans="1:5" ht="19.5" customHeight="1">
      <c r="A27" s="131" t="s">
        <v>15</v>
      </c>
      <c r="B27" s="126"/>
      <c r="C27" s="126"/>
      <c r="D27" s="127">
        <v>33</v>
      </c>
      <c r="E27" s="127">
        <v>33</v>
      </c>
    </row>
    <row r="28" spans="1:5" ht="60.75" customHeight="1">
      <c r="A28" s="133" t="s">
        <v>19</v>
      </c>
      <c r="B28" s="117" t="s">
        <v>118</v>
      </c>
      <c r="C28" s="121"/>
      <c r="D28" s="122">
        <f>D29</f>
        <v>33</v>
      </c>
      <c r="E28" s="122">
        <f>E29</f>
        <v>33</v>
      </c>
    </row>
    <row r="29" spans="1:5" ht="50.25" customHeight="1">
      <c r="A29" s="133" t="s">
        <v>20</v>
      </c>
      <c r="B29" s="117" t="s">
        <v>119</v>
      </c>
      <c r="C29" s="134"/>
      <c r="D29" s="119">
        <f>D30</f>
        <v>33</v>
      </c>
      <c r="E29" s="119">
        <f>E30</f>
        <v>33</v>
      </c>
    </row>
    <row r="30" spans="1:5" ht="39.75" customHeight="1">
      <c r="A30" s="124" t="s">
        <v>73</v>
      </c>
      <c r="B30" s="117" t="s">
        <v>119</v>
      </c>
      <c r="C30" s="129" t="s">
        <v>70</v>
      </c>
      <c r="D30" s="119">
        <v>33</v>
      </c>
      <c r="E30" s="119">
        <v>33</v>
      </c>
    </row>
    <row r="31" spans="1:5" s="176" customFormat="1" ht="17.25" customHeight="1">
      <c r="A31" s="135" t="s">
        <v>11</v>
      </c>
      <c r="B31" s="126"/>
      <c r="C31" s="126"/>
      <c r="D31" s="127">
        <f aca="true" t="shared" si="1" ref="D31:E33">D32</f>
        <v>10</v>
      </c>
      <c r="E31" s="127">
        <f t="shared" si="1"/>
        <v>10</v>
      </c>
    </row>
    <row r="32" spans="1:5" s="176" customFormat="1" ht="60">
      <c r="A32" s="132" t="s">
        <v>134</v>
      </c>
      <c r="B32" s="117" t="s">
        <v>89</v>
      </c>
      <c r="C32" s="129"/>
      <c r="D32" s="130">
        <f t="shared" si="1"/>
        <v>10</v>
      </c>
      <c r="E32" s="130">
        <f t="shared" si="1"/>
        <v>10</v>
      </c>
    </row>
    <row r="33" spans="1:5" s="176" customFormat="1" ht="32.25" customHeight="1">
      <c r="A33" s="132" t="s">
        <v>135</v>
      </c>
      <c r="B33" s="117" t="s">
        <v>90</v>
      </c>
      <c r="C33" s="129"/>
      <c r="D33" s="130">
        <f t="shared" si="1"/>
        <v>10</v>
      </c>
      <c r="E33" s="130">
        <f t="shared" si="1"/>
        <v>10</v>
      </c>
    </row>
    <row r="34" spans="1:5" s="176" customFormat="1" ht="15">
      <c r="A34" s="123" t="s">
        <v>72</v>
      </c>
      <c r="B34" s="117" t="s">
        <v>90</v>
      </c>
      <c r="C34" s="129" t="s">
        <v>71</v>
      </c>
      <c r="D34" s="130">
        <v>10</v>
      </c>
      <c r="E34" s="130">
        <v>10</v>
      </c>
    </row>
    <row r="35" spans="1:5" s="176" customFormat="1" ht="15.75">
      <c r="A35" s="136" t="s">
        <v>47</v>
      </c>
      <c r="B35" s="137"/>
      <c r="C35" s="137"/>
      <c r="D35" s="138">
        <v>434.3</v>
      </c>
      <c r="E35" s="138">
        <v>451.7</v>
      </c>
    </row>
    <row r="36" spans="1:5" s="176" customFormat="1" ht="15.75">
      <c r="A36" s="139" t="s">
        <v>49</v>
      </c>
      <c r="B36" s="140" t="s">
        <v>110</v>
      </c>
      <c r="C36" s="141"/>
      <c r="D36" s="142">
        <f>SUM(D38)</f>
        <v>434.3</v>
      </c>
      <c r="E36" s="142">
        <f>SUM(E38)</f>
        <v>451.7</v>
      </c>
    </row>
    <row r="37" spans="1:5" s="176" customFormat="1" ht="63">
      <c r="A37" s="143" t="s">
        <v>126</v>
      </c>
      <c r="B37" s="140" t="s">
        <v>110</v>
      </c>
      <c r="C37" s="141"/>
      <c r="D37" s="142">
        <f>SUM(D38)</f>
        <v>434.3</v>
      </c>
      <c r="E37" s="142">
        <f>SUM(E38)</f>
        <v>451.7</v>
      </c>
    </row>
    <row r="38" spans="1:5" s="176" customFormat="1" ht="31.5">
      <c r="A38" s="143" t="s">
        <v>75</v>
      </c>
      <c r="B38" s="144" t="s">
        <v>110</v>
      </c>
      <c r="C38" s="140" t="s">
        <v>74</v>
      </c>
      <c r="D38" s="142">
        <v>434.3</v>
      </c>
      <c r="E38" s="142">
        <v>451.7</v>
      </c>
    </row>
    <row r="39" spans="1:5" s="176" customFormat="1" ht="31.5">
      <c r="A39" s="145" t="s">
        <v>26</v>
      </c>
      <c r="B39" s="137"/>
      <c r="C39" s="137"/>
      <c r="D39" s="138">
        <v>52.5</v>
      </c>
      <c r="E39" s="138">
        <v>53.8</v>
      </c>
    </row>
    <row r="40" spans="1:5" s="176" customFormat="1" ht="60">
      <c r="A40" s="146" t="s">
        <v>27</v>
      </c>
      <c r="B40" s="147"/>
      <c r="C40" s="147"/>
      <c r="D40" s="148">
        <f aca="true" t="shared" si="2" ref="D40:E42">D41</f>
        <v>52.5</v>
      </c>
      <c r="E40" s="148">
        <f t="shared" si="2"/>
        <v>53.8</v>
      </c>
    </row>
    <row r="41" spans="1:5" s="176" customFormat="1" ht="15">
      <c r="A41" s="128" t="s">
        <v>29</v>
      </c>
      <c r="B41" s="149" t="s">
        <v>93</v>
      </c>
      <c r="C41" s="129"/>
      <c r="D41" s="130">
        <f t="shared" si="2"/>
        <v>52.5</v>
      </c>
      <c r="E41" s="130">
        <f t="shared" si="2"/>
        <v>53.8</v>
      </c>
    </row>
    <row r="42" spans="1:5" s="176" customFormat="1" ht="45">
      <c r="A42" s="128" t="s">
        <v>30</v>
      </c>
      <c r="B42" s="149" t="s">
        <v>94</v>
      </c>
      <c r="C42" s="129"/>
      <c r="D42" s="130">
        <f t="shared" si="2"/>
        <v>52.5</v>
      </c>
      <c r="E42" s="130">
        <f t="shared" si="2"/>
        <v>53.8</v>
      </c>
    </row>
    <row r="43" spans="1:5" s="176" customFormat="1" ht="30">
      <c r="A43" s="124" t="s">
        <v>73</v>
      </c>
      <c r="B43" s="149" t="s">
        <v>94</v>
      </c>
      <c r="C43" s="129" t="s">
        <v>70</v>
      </c>
      <c r="D43" s="130">
        <v>52.5</v>
      </c>
      <c r="E43" s="130">
        <v>53.8</v>
      </c>
    </row>
    <row r="44" spans="1:5" s="176" customFormat="1" ht="15.75">
      <c r="A44" s="150" t="s">
        <v>39</v>
      </c>
      <c r="B44" s="137"/>
      <c r="C44" s="137"/>
      <c r="D44" s="138">
        <v>150</v>
      </c>
      <c r="E44" s="138">
        <v>150</v>
      </c>
    </row>
    <row r="45" spans="1:5" s="176" customFormat="1" ht="15">
      <c r="A45" s="151" t="s">
        <v>43</v>
      </c>
      <c r="B45" s="147"/>
      <c r="C45" s="147"/>
      <c r="D45" s="148">
        <f>D46</f>
        <v>150</v>
      </c>
      <c r="E45" s="148">
        <f>E46</f>
        <v>150</v>
      </c>
    </row>
    <row r="46" spans="1:5" s="176" customFormat="1" ht="15">
      <c r="A46" s="152" t="s">
        <v>17</v>
      </c>
      <c r="B46" s="117" t="s">
        <v>91</v>
      </c>
      <c r="C46" s="129"/>
      <c r="D46" s="130">
        <v>150</v>
      </c>
      <c r="E46" s="130">
        <v>150</v>
      </c>
    </row>
    <row r="47" spans="1:5" s="176" customFormat="1" ht="30">
      <c r="A47" s="152" t="s">
        <v>44</v>
      </c>
      <c r="B47" s="117" t="s">
        <v>106</v>
      </c>
      <c r="C47" s="129" t="s">
        <v>70</v>
      </c>
      <c r="D47" s="130">
        <v>110</v>
      </c>
      <c r="E47" s="130">
        <v>110</v>
      </c>
    </row>
    <row r="48" spans="1:5" s="176" customFormat="1" ht="30">
      <c r="A48" s="124" t="s">
        <v>73</v>
      </c>
      <c r="B48" s="117" t="s">
        <v>107</v>
      </c>
      <c r="C48" s="129" t="s">
        <v>70</v>
      </c>
      <c r="D48" s="130">
        <v>5</v>
      </c>
      <c r="E48" s="130">
        <v>5</v>
      </c>
    </row>
    <row r="49" spans="1:5" s="176" customFormat="1" ht="15">
      <c r="A49" s="152" t="s">
        <v>45</v>
      </c>
      <c r="B49" s="117" t="s">
        <v>108</v>
      </c>
      <c r="C49" s="129"/>
      <c r="D49" s="130">
        <f>D50</f>
        <v>30</v>
      </c>
      <c r="E49" s="130">
        <f>E50</f>
        <v>30</v>
      </c>
    </row>
    <row r="50" spans="1:5" s="176" customFormat="1" ht="30">
      <c r="A50" s="124" t="s">
        <v>73</v>
      </c>
      <c r="B50" s="117" t="s">
        <v>108</v>
      </c>
      <c r="C50" s="129" t="s">
        <v>70</v>
      </c>
      <c r="D50" s="130">
        <v>30</v>
      </c>
      <c r="E50" s="130">
        <v>30</v>
      </c>
    </row>
    <row r="51" spans="1:5" s="176" customFormat="1" ht="30">
      <c r="A51" s="152" t="s">
        <v>46</v>
      </c>
      <c r="B51" s="117" t="s">
        <v>109</v>
      </c>
      <c r="C51" s="129"/>
      <c r="D51" s="130">
        <f>D52</f>
        <v>5</v>
      </c>
      <c r="E51" s="130">
        <f>E52</f>
        <v>5</v>
      </c>
    </row>
    <row r="52" spans="1:5" s="176" customFormat="1" ht="30">
      <c r="A52" s="124" t="s">
        <v>73</v>
      </c>
      <c r="B52" s="117" t="s">
        <v>109</v>
      </c>
      <c r="C52" s="129" t="s">
        <v>70</v>
      </c>
      <c r="D52" s="130">
        <v>5</v>
      </c>
      <c r="E52" s="130">
        <v>5</v>
      </c>
    </row>
    <row r="53" spans="1:5" s="176" customFormat="1" ht="15.75">
      <c r="A53" s="109" t="s">
        <v>36</v>
      </c>
      <c r="B53" s="110"/>
      <c r="C53" s="110"/>
      <c r="D53" s="111">
        <f>SUM(D54)</f>
        <v>1687</v>
      </c>
      <c r="E53" s="111">
        <f>SUM(E54)</f>
        <v>1687</v>
      </c>
    </row>
    <row r="54" spans="1:5" s="176" customFormat="1" ht="15">
      <c r="A54" s="153" t="s">
        <v>37</v>
      </c>
      <c r="B54" s="113"/>
      <c r="C54" s="114"/>
      <c r="D54" s="115">
        <f aca="true" t="shared" si="3" ref="D54:E56">D55</f>
        <v>1687</v>
      </c>
      <c r="E54" s="115">
        <f t="shared" si="3"/>
        <v>1687</v>
      </c>
    </row>
    <row r="55" spans="1:5" s="176" customFormat="1" ht="15">
      <c r="A55" s="154" t="s">
        <v>17</v>
      </c>
      <c r="B55" s="117" t="s">
        <v>91</v>
      </c>
      <c r="C55" s="118"/>
      <c r="D55" s="119">
        <f t="shared" si="3"/>
        <v>1687</v>
      </c>
      <c r="E55" s="119">
        <f t="shared" si="3"/>
        <v>1687</v>
      </c>
    </row>
    <row r="56" spans="1:5" s="176" customFormat="1" ht="45">
      <c r="A56" s="123" t="s">
        <v>38</v>
      </c>
      <c r="B56" s="117" t="s">
        <v>98</v>
      </c>
      <c r="C56" s="121"/>
      <c r="D56" s="122">
        <f t="shared" si="3"/>
        <v>1687</v>
      </c>
      <c r="E56" s="122">
        <f t="shared" si="3"/>
        <v>1687</v>
      </c>
    </row>
    <row r="57" spans="1:5" s="176" customFormat="1" ht="30">
      <c r="A57" s="124" t="s">
        <v>73</v>
      </c>
      <c r="B57" s="117" t="s">
        <v>98</v>
      </c>
      <c r="C57" s="121" t="s">
        <v>70</v>
      </c>
      <c r="D57" s="122">
        <v>1687</v>
      </c>
      <c r="E57" s="122">
        <v>1687</v>
      </c>
    </row>
    <row r="58" spans="1:5" s="176" customFormat="1" ht="15">
      <c r="A58" s="155" t="s">
        <v>136</v>
      </c>
      <c r="B58" s="156"/>
      <c r="C58" s="156"/>
      <c r="D58" s="157">
        <f>D59</f>
        <v>150</v>
      </c>
      <c r="E58" s="157">
        <f>E59</f>
        <v>150</v>
      </c>
    </row>
    <row r="59" spans="1:5" s="176" customFormat="1" ht="15">
      <c r="A59" s="158" t="s">
        <v>137</v>
      </c>
      <c r="B59" s="147"/>
      <c r="C59" s="147"/>
      <c r="D59" s="148">
        <v>150</v>
      </c>
      <c r="E59" s="148">
        <v>150</v>
      </c>
    </row>
    <row r="60" spans="1:5" s="176" customFormat="1" ht="30">
      <c r="A60" s="159" t="s">
        <v>18</v>
      </c>
      <c r="B60" s="117" t="s">
        <v>92</v>
      </c>
      <c r="C60" s="129" t="s">
        <v>71</v>
      </c>
      <c r="D60" s="130">
        <v>100</v>
      </c>
      <c r="E60" s="130">
        <v>100</v>
      </c>
    </row>
    <row r="61" spans="1:5" s="176" customFormat="1" ht="45">
      <c r="A61" s="123" t="s">
        <v>79</v>
      </c>
      <c r="B61" s="117" t="s">
        <v>92</v>
      </c>
      <c r="C61" s="129" t="s">
        <v>70</v>
      </c>
      <c r="D61" s="130">
        <v>50</v>
      </c>
      <c r="E61" s="130">
        <v>50</v>
      </c>
    </row>
    <row r="62" spans="1:5" ht="15">
      <c r="A62" s="160" t="s">
        <v>15</v>
      </c>
      <c r="B62" s="161"/>
      <c r="C62" s="162"/>
      <c r="D62" s="127">
        <v>32.2</v>
      </c>
      <c r="E62" s="127">
        <v>65</v>
      </c>
    </row>
    <row r="63" spans="1:5" ht="20.25" customHeight="1">
      <c r="A63" s="163" t="s">
        <v>17</v>
      </c>
      <c r="B63" s="117" t="s">
        <v>91</v>
      </c>
      <c r="C63" s="129"/>
      <c r="D63" s="130">
        <v>32.2</v>
      </c>
      <c r="E63" s="130">
        <v>65</v>
      </c>
    </row>
    <row r="64" spans="1:5" ht="27.75" customHeight="1">
      <c r="A64" s="163" t="s">
        <v>18</v>
      </c>
      <c r="B64" s="117" t="s">
        <v>92</v>
      </c>
      <c r="C64" s="129"/>
      <c r="D64" s="130">
        <v>32.2</v>
      </c>
      <c r="E64" s="130">
        <v>65</v>
      </c>
    </row>
    <row r="65" spans="1:5" s="176" customFormat="1" ht="29.25" customHeight="1">
      <c r="A65" s="124" t="s">
        <v>73</v>
      </c>
      <c r="B65" s="117" t="s">
        <v>92</v>
      </c>
      <c r="C65" s="129" t="s">
        <v>70</v>
      </c>
      <c r="D65" s="130">
        <v>32.2</v>
      </c>
      <c r="E65" s="130">
        <v>65</v>
      </c>
    </row>
    <row r="66" spans="1:5" ht="15">
      <c r="A66" s="123" t="s">
        <v>72</v>
      </c>
      <c r="B66" s="117" t="s">
        <v>92</v>
      </c>
      <c r="C66" s="129" t="s">
        <v>70</v>
      </c>
      <c r="D66" s="164">
        <v>32.2</v>
      </c>
      <c r="E66" s="164">
        <v>65</v>
      </c>
    </row>
    <row r="67" spans="1:5" ht="15.75">
      <c r="A67" s="136" t="s">
        <v>47</v>
      </c>
      <c r="B67" s="137"/>
      <c r="C67" s="137"/>
      <c r="D67" s="138">
        <v>105.7</v>
      </c>
      <c r="E67" s="138">
        <v>30.4</v>
      </c>
    </row>
    <row r="68" spans="1:5" ht="15">
      <c r="A68" s="153" t="s">
        <v>51</v>
      </c>
      <c r="B68" s="165"/>
      <c r="C68" s="166"/>
      <c r="D68" s="148">
        <f>SUM(D69)</f>
        <v>105.7</v>
      </c>
      <c r="E68" s="148">
        <f>SUM(E69)</f>
        <v>30.4</v>
      </c>
    </row>
    <row r="69" spans="1:5" ht="15">
      <c r="A69" s="123" t="s">
        <v>52</v>
      </c>
      <c r="B69" s="140" t="s">
        <v>111</v>
      </c>
      <c r="C69" s="140"/>
      <c r="D69" s="130">
        <f>D70</f>
        <v>105.7</v>
      </c>
      <c r="E69" s="130">
        <f>E70</f>
        <v>30.4</v>
      </c>
    </row>
    <row r="70" spans="1:5" ht="15">
      <c r="A70" s="123" t="s">
        <v>53</v>
      </c>
      <c r="B70" s="167" t="s">
        <v>112</v>
      </c>
      <c r="C70" s="140"/>
      <c r="D70" s="130">
        <f>D71</f>
        <v>105.7</v>
      </c>
      <c r="E70" s="130">
        <f>E71</f>
        <v>30.4</v>
      </c>
    </row>
    <row r="71" spans="1:5" ht="15">
      <c r="A71" s="168" t="s">
        <v>75</v>
      </c>
      <c r="B71" s="167" t="s">
        <v>112</v>
      </c>
      <c r="C71" s="140" t="s">
        <v>74</v>
      </c>
      <c r="D71" s="130">
        <v>105.7</v>
      </c>
      <c r="E71" s="130">
        <v>30.4</v>
      </c>
    </row>
    <row r="72" spans="1:5" ht="31.5">
      <c r="A72" s="145" t="s">
        <v>26</v>
      </c>
      <c r="B72" s="169"/>
      <c r="C72" s="137"/>
      <c r="D72" s="138">
        <v>50</v>
      </c>
      <c r="E72" s="138">
        <v>50</v>
      </c>
    </row>
    <row r="73" spans="1:5" ht="45">
      <c r="A73" s="170" t="s">
        <v>31</v>
      </c>
      <c r="B73" s="147"/>
      <c r="C73" s="129"/>
      <c r="D73" s="130">
        <f>D74</f>
        <v>50</v>
      </c>
      <c r="E73" s="130">
        <f>E74</f>
        <v>50</v>
      </c>
    </row>
    <row r="74" spans="1:5" ht="15">
      <c r="A74" s="171" t="s">
        <v>33</v>
      </c>
      <c r="B74" s="149" t="s">
        <v>95</v>
      </c>
      <c r="C74" s="147"/>
      <c r="D74" s="148">
        <v>50</v>
      </c>
      <c r="E74" s="148">
        <v>50</v>
      </c>
    </row>
    <row r="75" spans="1:5" ht="60">
      <c r="A75" s="170" t="s">
        <v>160</v>
      </c>
      <c r="B75" s="149" t="s">
        <v>96</v>
      </c>
      <c r="C75" s="129"/>
      <c r="D75" s="130">
        <v>10</v>
      </c>
      <c r="E75" s="130">
        <v>10</v>
      </c>
    </row>
    <row r="76" spans="1:5" ht="78" customHeight="1">
      <c r="A76" s="124" t="s">
        <v>158</v>
      </c>
      <c r="B76" s="149" t="s">
        <v>96</v>
      </c>
      <c r="C76" s="129" t="s">
        <v>70</v>
      </c>
      <c r="D76" s="130">
        <v>10</v>
      </c>
      <c r="E76" s="130">
        <v>10</v>
      </c>
    </row>
    <row r="77" spans="1:5" ht="30">
      <c r="A77" s="124" t="s">
        <v>73</v>
      </c>
      <c r="B77" s="149" t="s">
        <v>96</v>
      </c>
      <c r="C77" s="129" t="s">
        <v>70</v>
      </c>
      <c r="D77" s="130">
        <v>3</v>
      </c>
      <c r="E77" s="130">
        <v>3</v>
      </c>
    </row>
    <row r="78" spans="1:5" ht="90">
      <c r="A78" s="170" t="s">
        <v>159</v>
      </c>
      <c r="B78" s="149" t="s">
        <v>97</v>
      </c>
      <c r="C78" s="129"/>
      <c r="D78" s="130">
        <v>20</v>
      </c>
      <c r="E78" s="130">
        <v>20</v>
      </c>
    </row>
    <row r="79" spans="1:5" ht="30">
      <c r="A79" s="124" t="s">
        <v>73</v>
      </c>
      <c r="B79" s="149" t="s">
        <v>97</v>
      </c>
      <c r="C79" s="129" t="s">
        <v>70</v>
      </c>
      <c r="D79" s="130">
        <v>7</v>
      </c>
      <c r="E79" s="130">
        <v>7</v>
      </c>
    </row>
    <row r="80" spans="1:5" ht="45">
      <c r="A80" s="177" t="s">
        <v>139</v>
      </c>
      <c r="B80" s="178" t="s">
        <v>114</v>
      </c>
      <c r="C80" s="179" t="s">
        <v>140</v>
      </c>
      <c r="D80" s="180">
        <v>146.5</v>
      </c>
      <c r="E80" s="180">
        <v>300.5</v>
      </c>
    </row>
  </sheetData>
  <sheetProtection selectLockedCells="1" selectUnlockedCells="1"/>
  <mergeCells count="5">
    <mergeCell ref="A2:E2"/>
    <mergeCell ref="A3:E3"/>
    <mergeCell ref="A4:E4"/>
    <mergeCell ref="A5:E5"/>
    <mergeCell ref="A7:E7"/>
  </mergeCells>
  <printOptions/>
  <pageMargins left="0.9055555555555556" right="0.31527777777777777" top="0.7479166666666667" bottom="0.3541666666666667" header="0.5118055555555555" footer="0.5118055555555555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76.00390625" style="1" customWidth="1"/>
    <col min="2" max="2" width="10.125" style="1" customWidth="1"/>
    <col min="3" max="3" width="5.00390625" style="2" customWidth="1"/>
    <col min="4" max="4" width="6.375" style="2" customWidth="1"/>
    <col min="5" max="5" width="12.375" style="2" customWidth="1"/>
    <col min="6" max="6" width="6.25390625" style="2" customWidth="1"/>
    <col min="7" max="7" width="11.25390625" style="2" customWidth="1"/>
    <col min="8" max="8" width="11.25390625" style="3" customWidth="1"/>
    <col min="9" max="9" width="12.625" style="0" customWidth="1"/>
  </cols>
  <sheetData>
    <row r="1" spans="1:9" ht="15.75">
      <c r="A1" s="4"/>
      <c r="B1" s="14"/>
      <c r="C1" s="5"/>
      <c r="D1" s="6"/>
      <c r="E1" s="6"/>
      <c r="F1" s="42"/>
      <c r="G1" s="42"/>
      <c r="H1" s="7" t="s">
        <v>85</v>
      </c>
      <c r="I1" s="2"/>
    </row>
    <row r="2" spans="1:9" ht="15" customHeight="1">
      <c r="A2" s="4"/>
      <c r="B2" s="14"/>
      <c r="C2" s="5"/>
      <c r="D2" s="6"/>
      <c r="E2" s="6"/>
      <c r="F2" s="42"/>
      <c r="G2" s="42"/>
      <c r="H2" s="10" t="s">
        <v>167</v>
      </c>
      <c r="I2" s="2"/>
    </row>
    <row r="3" spans="1:9" ht="15" customHeight="1">
      <c r="A3" s="8"/>
      <c r="B3" s="8"/>
      <c r="C3" s="5"/>
      <c r="D3" s="9"/>
      <c r="E3" s="9"/>
      <c r="F3" s="43"/>
      <c r="G3" s="43"/>
      <c r="H3" s="10" t="s">
        <v>115</v>
      </c>
      <c r="I3" s="11"/>
    </row>
    <row r="4" spans="1:9" ht="15" customHeight="1">
      <c r="A4" s="8"/>
      <c r="B4" s="8"/>
      <c r="C4" s="5"/>
      <c r="D4" s="9"/>
      <c r="E4" s="9"/>
      <c r="F4" s="43"/>
      <c r="G4" s="43"/>
      <c r="H4" s="12" t="s">
        <v>168</v>
      </c>
      <c r="I4" s="11"/>
    </row>
    <row r="5" spans="1:9" ht="15" customHeight="1">
      <c r="A5" s="8"/>
      <c r="B5" s="8"/>
      <c r="C5" s="5"/>
      <c r="D5" s="9"/>
      <c r="E5" s="9"/>
      <c r="F5" s="43"/>
      <c r="G5" s="43"/>
      <c r="H5" s="10"/>
      <c r="I5" s="11"/>
    </row>
    <row r="6" spans="1:9" ht="15.75" customHeight="1">
      <c r="A6" s="234" t="s">
        <v>152</v>
      </c>
      <c r="B6" s="234"/>
      <c r="C6" s="234"/>
      <c r="D6" s="234"/>
      <c r="E6" s="234"/>
      <c r="F6" s="234"/>
      <c r="G6" s="234"/>
      <c r="H6" s="234"/>
      <c r="I6" s="13"/>
    </row>
    <row r="7" spans="1:8" ht="15">
      <c r="A7" s="14"/>
      <c r="B7" s="14"/>
      <c r="C7" s="6"/>
      <c r="D7" s="6"/>
      <c r="E7" s="6"/>
      <c r="F7" s="6"/>
      <c r="G7" s="6"/>
      <c r="H7" s="15" t="s">
        <v>86</v>
      </c>
    </row>
    <row r="8" spans="1:8" s="18" customFormat="1" ht="85.5">
      <c r="A8" s="16" t="s">
        <v>0</v>
      </c>
      <c r="B8" s="41" t="s">
        <v>64</v>
      </c>
      <c r="C8" s="41" t="s">
        <v>65</v>
      </c>
      <c r="D8" s="41" t="s">
        <v>66</v>
      </c>
      <c r="E8" s="41" t="s">
        <v>60</v>
      </c>
      <c r="F8" s="41" t="s">
        <v>113</v>
      </c>
      <c r="G8" s="17" t="s">
        <v>153</v>
      </c>
      <c r="H8" s="17" t="s">
        <v>154</v>
      </c>
    </row>
    <row r="9" spans="1:8" s="18" customFormat="1" ht="30">
      <c r="A9" s="44" t="s">
        <v>127</v>
      </c>
      <c r="B9" s="45" t="s">
        <v>125</v>
      </c>
      <c r="C9" s="41"/>
      <c r="D9" s="41"/>
      <c r="E9" s="41"/>
      <c r="F9" s="41"/>
      <c r="G9" s="17"/>
      <c r="H9" s="17"/>
    </row>
    <row r="10" spans="1:8" ht="15.75">
      <c r="A10" s="19" t="s">
        <v>1</v>
      </c>
      <c r="B10" s="45" t="s">
        <v>125</v>
      </c>
      <c r="C10" s="70" t="s">
        <v>2</v>
      </c>
      <c r="D10" s="70"/>
      <c r="E10" s="70"/>
      <c r="F10" s="70"/>
      <c r="G10" s="223">
        <f>G11+G15+G21+G25</f>
        <v>3493.2999999999997</v>
      </c>
      <c r="H10" s="223">
        <f>H11+H15+H21+H25</f>
        <v>3708.7</v>
      </c>
    </row>
    <row r="11" spans="1:8" ht="30">
      <c r="A11" s="60" t="s">
        <v>3</v>
      </c>
      <c r="B11" s="45" t="s">
        <v>125</v>
      </c>
      <c r="C11" s="71" t="s">
        <v>2</v>
      </c>
      <c r="D11" s="71" t="s">
        <v>4</v>
      </c>
      <c r="E11" s="71"/>
      <c r="F11" s="71"/>
      <c r="G11" s="224">
        <f aca="true" t="shared" si="0" ref="G11:H13">G12</f>
        <v>663</v>
      </c>
      <c r="H11" s="224">
        <f t="shared" si="0"/>
        <v>669.5</v>
      </c>
    </row>
    <row r="12" spans="1:8" ht="15">
      <c r="A12" s="21" t="s">
        <v>5</v>
      </c>
      <c r="B12" s="45" t="s">
        <v>125</v>
      </c>
      <c r="C12" s="72" t="s">
        <v>2</v>
      </c>
      <c r="D12" s="72" t="s">
        <v>4</v>
      </c>
      <c r="E12" s="73" t="s">
        <v>87</v>
      </c>
      <c r="F12" s="72"/>
      <c r="G12" s="74">
        <f t="shared" si="0"/>
        <v>663</v>
      </c>
      <c r="H12" s="74">
        <f t="shared" si="0"/>
        <v>669.5</v>
      </c>
    </row>
    <row r="13" spans="1:8" ht="15">
      <c r="A13" s="22" t="s">
        <v>6</v>
      </c>
      <c r="B13" s="45" t="s">
        <v>125</v>
      </c>
      <c r="C13" s="72" t="s">
        <v>2</v>
      </c>
      <c r="D13" s="72" t="s">
        <v>4</v>
      </c>
      <c r="E13" s="73" t="s">
        <v>116</v>
      </c>
      <c r="F13" s="72"/>
      <c r="G13" s="74">
        <f t="shared" si="0"/>
        <v>663</v>
      </c>
      <c r="H13" s="74">
        <f t="shared" si="0"/>
        <v>669.5</v>
      </c>
    </row>
    <row r="14" spans="1:8" ht="48" customHeight="1">
      <c r="A14" s="22" t="s">
        <v>77</v>
      </c>
      <c r="B14" s="45" t="s">
        <v>125</v>
      </c>
      <c r="C14" s="72" t="s">
        <v>2</v>
      </c>
      <c r="D14" s="72" t="s">
        <v>4</v>
      </c>
      <c r="E14" s="73" t="s">
        <v>116</v>
      </c>
      <c r="F14" s="72" t="s">
        <v>69</v>
      </c>
      <c r="G14" s="74">
        <v>663</v>
      </c>
      <c r="H14" s="74">
        <v>669.5</v>
      </c>
    </row>
    <row r="15" spans="1:8" ht="47.25" customHeight="1">
      <c r="A15" s="44" t="s">
        <v>7</v>
      </c>
      <c r="B15" s="45" t="s">
        <v>125</v>
      </c>
      <c r="C15" s="71" t="s">
        <v>2</v>
      </c>
      <c r="D15" s="71" t="s">
        <v>8</v>
      </c>
      <c r="E15" s="71"/>
      <c r="F15" s="71"/>
      <c r="G15" s="224">
        <f>G16</f>
        <v>2608.6</v>
      </c>
      <c r="H15" s="224">
        <f>H16</f>
        <v>2630.7</v>
      </c>
    </row>
    <row r="16" spans="1:8" ht="15" customHeight="1">
      <c r="A16" s="23" t="s">
        <v>9</v>
      </c>
      <c r="B16" s="45" t="s">
        <v>125</v>
      </c>
      <c r="C16" s="72" t="s">
        <v>2</v>
      </c>
      <c r="D16" s="72" t="s">
        <v>8</v>
      </c>
      <c r="E16" s="73" t="s">
        <v>88</v>
      </c>
      <c r="F16" s="72"/>
      <c r="G16" s="74">
        <f>G17</f>
        <v>2608.6</v>
      </c>
      <c r="H16" s="74">
        <f>H17</f>
        <v>2630.7</v>
      </c>
    </row>
    <row r="17" spans="1:8" ht="15">
      <c r="A17" s="23" t="s">
        <v>10</v>
      </c>
      <c r="B17" s="45" t="s">
        <v>125</v>
      </c>
      <c r="C17" s="72" t="s">
        <v>2</v>
      </c>
      <c r="D17" s="72" t="s">
        <v>8</v>
      </c>
      <c r="E17" s="73" t="s">
        <v>117</v>
      </c>
      <c r="F17" s="72"/>
      <c r="G17" s="74">
        <f>G18+G19+G20</f>
        <v>2608.6</v>
      </c>
      <c r="H17" s="74">
        <f>H18+H19+H20</f>
        <v>2630.7</v>
      </c>
    </row>
    <row r="18" spans="1:10" ht="48" customHeight="1">
      <c r="A18" s="22" t="s">
        <v>77</v>
      </c>
      <c r="B18" s="45" t="s">
        <v>125</v>
      </c>
      <c r="C18" s="72" t="s">
        <v>2</v>
      </c>
      <c r="D18" s="72" t="s">
        <v>8</v>
      </c>
      <c r="E18" s="73" t="s">
        <v>117</v>
      </c>
      <c r="F18" s="72" t="s">
        <v>69</v>
      </c>
      <c r="G18" s="74">
        <v>2198.6</v>
      </c>
      <c r="H18" s="74">
        <v>2220.7</v>
      </c>
      <c r="J18" s="47"/>
    </row>
    <row r="19" spans="1:10" ht="12.75" customHeight="1">
      <c r="A19" s="24" t="s">
        <v>73</v>
      </c>
      <c r="B19" s="45" t="s">
        <v>125</v>
      </c>
      <c r="C19" s="72" t="s">
        <v>2</v>
      </c>
      <c r="D19" s="72" t="s">
        <v>8</v>
      </c>
      <c r="E19" s="73" t="s">
        <v>117</v>
      </c>
      <c r="F19" s="72" t="s">
        <v>70</v>
      </c>
      <c r="G19" s="74">
        <v>366</v>
      </c>
      <c r="H19" s="74">
        <v>366</v>
      </c>
      <c r="J19" s="47"/>
    </row>
    <row r="20" spans="1:8" ht="15">
      <c r="A20" s="22" t="s">
        <v>72</v>
      </c>
      <c r="B20" s="45" t="s">
        <v>125</v>
      </c>
      <c r="C20" s="72" t="s">
        <v>2</v>
      </c>
      <c r="D20" s="72" t="s">
        <v>8</v>
      </c>
      <c r="E20" s="73" t="s">
        <v>117</v>
      </c>
      <c r="F20" s="72" t="s">
        <v>71</v>
      </c>
      <c r="G20" s="74">
        <v>44</v>
      </c>
      <c r="H20" s="74">
        <v>44</v>
      </c>
    </row>
    <row r="21" spans="1:8" ht="17.25" customHeight="1">
      <c r="A21" s="61" t="s">
        <v>11</v>
      </c>
      <c r="B21" s="45" t="s">
        <v>125</v>
      </c>
      <c r="C21" s="71" t="s">
        <v>2</v>
      </c>
      <c r="D21" s="71" t="s">
        <v>12</v>
      </c>
      <c r="E21" s="71"/>
      <c r="F21" s="71"/>
      <c r="G21" s="224">
        <f aca="true" t="shared" si="1" ref="G21:H23">G22</f>
        <v>10</v>
      </c>
      <c r="H21" s="224">
        <f t="shared" si="1"/>
        <v>10</v>
      </c>
    </row>
    <row r="22" spans="1:8" ht="29.25" customHeight="1">
      <c r="A22" s="23" t="s">
        <v>126</v>
      </c>
      <c r="B22" s="45" t="s">
        <v>125</v>
      </c>
      <c r="C22" s="72" t="s">
        <v>2</v>
      </c>
      <c r="D22" s="72" t="s">
        <v>12</v>
      </c>
      <c r="E22" s="73" t="s">
        <v>89</v>
      </c>
      <c r="F22" s="72"/>
      <c r="G22" s="74">
        <f t="shared" si="1"/>
        <v>10</v>
      </c>
      <c r="H22" s="74">
        <f t="shared" si="1"/>
        <v>10</v>
      </c>
    </row>
    <row r="23" spans="1:8" ht="30">
      <c r="A23" s="23" t="s">
        <v>124</v>
      </c>
      <c r="B23" s="45" t="s">
        <v>125</v>
      </c>
      <c r="C23" s="72" t="s">
        <v>2</v>
      </c>
      <c r="D23" s="72" t="s">
        <v>12</v>
      </c>
      <c r="E23" s="73" t="s">
        <v>90</v>
      </c>
      <c r="F23" s="72"/>
      <c r="G23" s="74">
        <f t="shared" si="1"/>
        <v>10</v>
      </c>
      <c r="H23" s="74">
        <f t="shared" si="1"/>
        <v>10</v>
      </c>
    </row>
    <row r="24" spans="1:8" ht="15">
      <c r="A24" s="22" t="s">
        <v>72</v>
      </c>
      <c r="B24" s="45" t="s">
        <v>125</v>
      </c>
      <c r="C24" s="72" t="s">
        <v>2</v>
      </c>
      <c r="D24" s="72" t="s">
        <v>12</v>
      </c>
      <c r="E24" s="73" t="s">
        <v>90</v>
      </c>
      <c r="F24" s="72" t="s">
        <v>71</v>
      </c>
      <c r="G24" s="74">
        <v>10</v>
      </c>
      <c r="H24" s="74">
        <v>10</v>
      </c>
    </row>
    <row r="25" spans="1:8" ht="15">
      <c r="A25" s="44" t="s">
        <v>15</v>
      </c>
      <c r="B25" s="45" t="s">
        <v>125</v>
      </c>
      <c r="C25" s="71" t="s">
        <v>2</v>
      </c>
      <c r="D25" s="71" t="s">
        <v>16</v>
      </c>
      <c r="E25" s="71"/>
      <c r="F25" s="71"/>
      <c r="G25" s="224">
        <v>211.7</v>
      </c>
      <c r="H25" s="224">
        <v>398.5</v>
      </c>
    </row>
    <row r="26" spans="1:8" ht="45">
      <c r="A26" s="26" t="s">
        <v>19</v>
      </c>
      <c r="B26" s="45" t="s">
        <v>125</v>
      </c>
      <c r="C26" s="72" t="s">
        <v>2</v>
      </c>
      <c r="D26" s="72" t="s">
        <v>16</v>
      </c>
      <c r="E26" s="73" t="s">
        <v>118</v>
      </c>
      <c r="F26" s="75"/>
      <c r="G26" s="88">
        <f>G27</f>
        <v>33</v>
      </c>
      <c r="H26" s="88">
        <f>H27</f>
        <v>33</v>
      </c>
    </row>
    <row r="27" spans="1:8" ht="32.25" customHeight="1">
      <c r="A27" s="26" t="s">
        <v>20</v>
      </c>
      <c r="B27" s="45" t="s">
        <v>125</v>
      </c>
      <c r="C27" s="72" t="s">
        <v>2</v>
      </c>
      <c r="D27" s="72" t="s">
        <v>16</v>
      </c>
      <c r="E27" s="73" t="s">
        <v>119</v>
      </c>
      <c r="F27" s="76"/>
      <c r="G27" s="77">
        <f>G28</f>
        <v>33</v>
      </c>
      <c r="H27" s="77">
        <f>H28</f>
        <v>33</v>
      </c>
    </row>
    <row r="28" spans="1:8" ht="15">
      <c r="A28" s="24" t="s">
        <v>73</v>
      </c>
      <c r="B28" s="45" t="s">
        <v>125</v>
      </c>
      <c r="C28" s="72" t="s">
        <v>2</v>
      </c>
      <c r="D28" s="72" t="s">
        <v>16</v>
      </c>
      <c r="E28" s="73" t="s">
        <v>119</v>
      </c>
      <c r="F28" s="72" t="s">
        <v>70</v>
      </c>
      <c r="G28" s="77">
        <v>33</v>
      </c>
      <c r="H28" s="77">
        <v>33</v>
      </c>
    </row>
    <row r="29" spans="1:8" ht="15.75" customHeight="1">
      <c r="A29" s="25" t="s">
        <v>17</v>
      </c>
      <c r="B29" s="45" t="s">
        <v>125</v>
      </c>
      <c r="C29" s="72" t="s">
        <v>2</v>
      </c>
      <c r="D29" s="72" t="s">
        <v>16</v>
      </c>
      <c r="E29" s="73" t="s">
        <v>91</v>
      </c>
      <c r="F29" s="72"/>
      <c r="G29" s="74">
        <f>G30</f>
        <v>32.2</v>
      </c>
      <c r="H29" s="74">
        <f>H30</f>
        <v>65</v>
      </c>
    </row>
    <row r="30" spans="1:8" ht="18.75" customHeight="1">
      <c r="A30" s="25" t="s">
        <v>18</v>
      </c>
      <c r="B30" s="45" t="s">
        <v>125</v>
      </c>
      <c r="C30" s="72" t="s">
        <v>2</v>
      </c>
      <c r="D30" s="72" t="s">
        <v>16</v>
      </c>
      <c r="E30" s="73" t="s">
        <v>92</v>
      </c>
      <c r="F30" s="72"/>
      <c r="G30" s="74">
        <f>G31+G32</f>
        <v>32.2</v>
      </c>
      <c r="H30" s="74">
        <f>H31+H32</f>
        <v>65</v>
      </c>
    </row>
    <row r="31" spans="1:8" ht="15.75" customHeight="1">
      <c r="A31" s="24" t="s">
        <v>73</v>
      </c>
      <c r="B31" s="45" t="s">
        <v>125</v>
      </c>
      <c r="C31" s="72" t="s">
        <v>2</v>
      </c>
      <c r="D31" s="72" t="s">
        <v>16</v>
      </c>
      <c r="E31" s="73" t="s">
        <v>92</v>
      </c>
      <c r="F31" s="72" t="s">
        <v>70</v>
      </c>
      <c r="G31" s="74">
        <v>32.2</v>
      </c>
      <c r="H31" s="74">
        <v>65</v>
      </c>
    </row>
    <row r="32" spans="1:8" s="48" customFormat="1" ht="15" customHeight="1">
      <c r="A32" s="22" t="s">
        <v>72</v>
      </c>
      <c r="B32" s="45" t="s">
        <v>125</v>
      </c>
      <c r="C32" s="72" t="s">
        <v>2</v>
      </c>
      <c r="D32" s="72" t="s">
        <v>16</v>
      </c>
      <c r="E32" s="73" t="s">
        <v>92</v>
      </c>
      <c r="F32" s="78" t="s">
        <v>70</v>
      </c>
      <c r="G32" s="79"/>
      <c r="H32" s="79"/>
    </row>
    <row r="33" spans="1:8" s="48" customFormat="1" ht="15" customHeight="1">
      <c r="A33" s="181" t="s">
        <v>139</v>
      </c>
      <c r="B33" s="182" t="s">
        <v>141</v>
      </c>
      <c r="C33" s="183" t="s">
        <v>2</v>
      </c>
      <c r="D33" s="183" t="s">
        <v>16</v>
      </c>
      <c r="E33" s="184" t="s">
        <v>114</v>
      </c>
      <c r="F33" s="185" t="s">
        <v>140</v>
      </c>
      <c r="G33" s="186">
        <v>146.5</v>
      </c>
      <c r="H33" s="186">
        <v>300.5</v>
      </c>
    </row>
    <row r="34" spans="1:8" s="48" customFormat="1" ht="15" customHeight="1">
      <c r="A34" s="19" t="s">
        <v>21</v>
      </c>
      <c r="B34" s="45" t="s">
        <v>125</v>
      </c>
      <c r="C34" s="80" t="s">
        <v>4</v>
      </c>
      <c r="D34" s="81"/>
      <c r="E34" s="81"/>
      <c r="F34" s="81"/>
      <c r="G34" s="225">
        <f aca="true" t="shared" si="2" ref="G34:H36">G35</f>
        <v>206</v>
      </c>
      <c r="H34" s="225">
        <f t="shared" si="2"/>
        <v>206</v>
      </c>
    </row>
    <row r="35" spans="1:8" s="48" customFormat="1" ht="15" customHeight="1">
      <c r="A35" s="82" t="s">
        <v>22</v>
      </c>
      <c r="B35" s="45" t="s">
        <v>125</v>
      </c>
      <c r="C35" s="83" t="s">
        <v>4</v>
      </c>
      <c r="D35" s="84" t="s">
        <v>23</v>
      </c>
      <c r="E35" s="84"/>
      <c r="F35" s="85"/>
      <c r="G35" s="226">
        <f t="shared" si="2"/>
        <v>206</v>
      </c>
      <c r="H35" s="226">
        <f t="shared" si="2"/>
        <v>206</v>
      </c>
    </row>
    <row r="36" spans="1:8" s="48" customFormat="1" ht="29.25" customHeight="1">
      <c r="A36" s="27" t="s">
        <v>24</v>
      </c>
      <c r="B36" s="45" t="s">
        <v>125</v>
      </c>
      <c r="C36" s="86" t="s">
        <v>4</v>
      </c>
      <c r="D36" s="72" t="s">
        <v>23</v>
      </c>
      <c r="E36" s="73" t="s">
        <v>120</v>
      </c>
      <c r="F36" s="87"/>
      <c r="G36" s="77">
        <f t="shared" si="2"/>
        <v>206</v>
      </c>
      <c r="H36" s="77">
        <f t="shared" si="2"/>
        <v>206</v>
      </c>
    </row>
    <row r="37" spans="1:8" ht="17.25" customHeight="1">
      <c r="A37" s="28" t="s">
        <v>25</v>
      </c>
      <c r="B37" s="45" t="s">
        <v>125</v>
      </c>
      <c r="C37" s="86" t="s">
        <v>4</v>
      </c>
      <c r="D37" s="72" t="s">
        <v>23</v>
      </c>
      <c r="E37" s="73" t="s">
        <v>121</v>
      </c>
      <c r="F37" s="75"/>
      <c r="G37" s="88">
        <f>G38+G39</f>
        <v>206</v>
      </c>
      <c r="H37" s="88">
        <f>H38+H39</f>
        <v>206</v>
      </c>
    </row>
    <row r="38" spans="1:8" ht="16.5" customHeight="1">
      <c r="A38" s="22" t="s">
        <v>77</v>
      </c>
      <c r="B38" s="45" t="s">
        <v>125</v>
      </c>
      <c r="C38" s="86" t="s">
        <v>4</v>
      </c>
      <c r="D38" s="72" t="s">
        <v>23</v>
      </c>
      <c r="E38" s="73" t="s">
        <v>121</v>
      </c>
      <c r="F38" s="75" t="s">
        <v>69</v>
      </c>
      <c r="G38" s="88">
        <v>195.6</v>
      </c>
      <c r="H38" s="88">
        <v>195.6</v>
      </c>
    </row>
    <row r="39" spans="1:8" ht="16.5" customHeight="1">
      <c r="A39" s="24" t="s">
        <v>73</v>
      </c>
      <c r="B39" s="45" t="s">
        <v>125</v>
      </c>
      <c r="C39" s="86" t="s">
        <v>4</v>
      </c>
      <c r="D39" s="72" t="s">
        <v>23</v>
      </c>
      <c r="E39" s="73" t="s">
        <v>121</v>
      </c>
      <c r="F39" s="75" t="s">
        <v>70</v>
      </c>
      <c r="G39" s="88">
        <v>10.4</v>
      </c>
      <c r="H39" s="88">
        <v>10.4</v>
      </c>
    </row>
    <row r="40" spans="1:8" ht="29.25" customHeight="1">
      <c r="A40" s="29" t="s">
        <v>26</v>
      </c>
      <c r="B40" s="45" t="s">
        <v>125</v>
      </c>
      <c r="C40" s="89" t="s">
        <v>23</v>
      </c>
      <c r="D40" s="70"/>
      <c r="E40" s="70"/>
      <c r="F40" s="70"/>
      <c r="G40" s="223">
        <v>102.5</v>
      </c>
      <c r="H40" s="223">
        <v>103.8</v>
      </c>
    </row>
    <row r="41" spans="1:8" ht="15" customHeight="1">
      <c r="A41" s="60" t="s">
        <v>27</v>
      </c>
      <c r="B41" s="45" t="s">
        <v>125</v>
      </c>
      <c r="C41" s="71" t="s">
        <v>23</v>
      </c>
      <c r="D41" s="71"/>
      <c r="E41" s="71"/>
      <c r="F41" s="71"/>
      <c r="G41" s="224">
        <f aca="true" t="shared" si="3" ref="G41:H43">G42</f>
        <v>50</v>
      </c>
      <c r="H41" s="224">
        <f t="shared" si="3"/>
        <v>50</v>
      </c>
    </row>
    <row r="42" spans="1:8" ht="15.75" customHeight="1">
      <c r="A42" s="21" t="s">
        <v>29</v>
      </c>
      <c r="B42" s="45" t="s">
        <v>125</v>
      </c>
      <c r="C42" s="72" t="s">
        <v>23</v>
      </c>
      <c r="D42" s="72" t="s">
        <v>32</v>
      </c>
      <c r="E42" s="90" t="s">
        <v>95</v>
      </c>
      <c r="F42" s="72"/>
      <c r="G42" s="74">
        <v>50</v>
      </c>
      <c r="H42" s="74">
        <v>50</v>
      </c>
    </row>
    <row r="43" spans="1:8" ht="30" customHeight="1">
      <c r="A43" s="21" t="s">
        <v>30</v>
      </c>
      <c r="B43" s="45" t="s">
        <v>125</v>
      </c>
      <c r="C43" s="72" t="s">
        <v>23</v>
      </c>
      <c r="D43" s="72" t="s">
        <v>28</v>
      </c>
      <c r="E43" s="90" t="s">
        <v>94</v>
      </c>
      <c r="F43" s="72"/>
      <c r="G43" s="74">
        <f t="shared" si="3"/>
        <v>52.5</v>
      </c>
      <c r="H43" s="74">
        <f t="shared" si="3"/>
        <v>53.8</v>
      </c>
    </row>
    <row r="44" spans="1:8" ht="18" customHeight="1">
      <c r="A44" s="24" t="s">
        <v>73</v>
      </c>
      <c r="B44" s="45" t="s">
        <v>125</v>
      </c>
      <c r="C44" s="72" t="s">
        <v>23</v>
      </c>
      <c r="D44" s="72" t="s">
        <v>28</v>
      </c>
      <c r="E44" s="90" t="s">
        <v>94</v>
      </c>
      <c r="F44" s="72" t="s">
        <v>70</v>
      </c>
      <c r="G44" s="74">
        <v>52.5</v>
      </c>
      <c r="H44" s="74">
        <v>53.8</v>
      </c>
    </row>
    <row r="45" spans="1:8" ht="31.5" customHeight="1" hidden="1">
      <c r="A45" s="62" t="s">
        <v>31</v>
      </c>
      <c r="B45" s="45" t="s">
        <v>125</v>
      </c>
      <c r="C45" s="91" t="s">
        <v>23</v>
      </c>
      <c r="D45" s="71" t="s">
        <v>32</v>
      </c>
      <c r="E45" s="71"/>
      <c r="F45" s="71"/>
      <c r="G45" s="224">
        <f>G46</f>
        <v>0</v>
      </c>
      <c r="H45" s="224">
        <f>H46</f>
        <v>0</v>
      </c>
    </row>
    <row r="46" spans="1:8" ht="16.5" customHeight="1" hidden="1">
      <c r="A46" s="30" t="s">
        <v>33</v>
      </c>
      <c r="B46" s="45" t="s">
        <v>125</v>
      </c>
      <c r="C46" s="86" t="s">
        <v>23</v>
      </c>
      <c r="D46" s="72" t="s">
        <v>32</v>
      </c>
      <c r="E46" s="90" t="s">
        <v>95</v>
      </c>
      <c r="F46" s="72"/>
      <c r="G46" s="74">
        <f>G47+G49</f>
        <v>0</v>
      </c>
      <c r="H46" s="74">
        <f>H47+H49</f>
        <v>0</v>
      </c>
    </row>
    <row r="47" spans="1:8" ht="16.5" customHeight="1" hidden="1">
      <c r="A47" s="30" t="s">
        <v>34</v>
      </c>
      <c r="B47" s="45" t="s">
        <v>125</v>
      </c>
      <c r="C47" s="86" t="s">
        <v>23</v>
      </c>
      <c r="D47" s="72" t="s">
        <v>32</v>
      </c>
      <c r="E47" s="90" t="s">
        <v>96</v>
      </c>
      <c r="F47" s="72"/>
      <c r="G47" s="74">
        <f>G48</f>
        <v>0</v>
      </c>
      <c r="H47" s="74">
        <f>H48</f>
        <v>0</v>
      </c>
    </row>
    <row r="48" spans="1:8" ht="18" customHeight="1" hidden="1">
      <c r="A48" s="24" t="s">
        <v>73</v>
      </c>
      <c r="B48" s="45" t="s">
        <v>125</v>
      </c>
      <c r="C48" s="86" t="s">
        <v>23</v>
      </c>
      <c r="D48" s="72" t="s">
        <v>32</v>
      </c>
      <c r="E48" s="90" t="s">
        <v>96</v>
      </c>
      <c r="F48" s="72" t="s">
        <v>70</v>
      </c>
      <c r="G48" s="74"/>
      <c r="H48" s="74"/>
    </row>
    <row r="49" spans="1:8" ht="15.75" customHeight="1" hidden="1">
      <c r="A49" s="30" t="s">
        <v>35</v>
      </c>
      <c r="B49" s="45" t="s">
        <v>125</v>
      </c>
      <c r="C49" s="86" t="s">
        <v>23</v>
      </c>
      <c r="D49" s="72" t="s">
        <v>32</v>
      </c>
      <c r="E49" s="90" t="s">
        <v>97</v>
      </c>
      <c r="F49" s="72"/>
      <c r="G49" s="74">
        <f>G50</f>
        <v>0</v>
      </c>
      <c r="H49" s="74">
        <f>H50</f>
        <v>0</v>
      </c>
    </row>
    <row r="50" spans="1:8" ht="15.75" customHeight="1" hidden="1">
      <c r="A50" s="24" t="s">
        <v>73</v>
      </c>
      <c r="B50" s="45" t="s">
        <v>125</v>
      </c>
      <c r="C50" s="86" t="s">
        <v>23</v>
      </c>
      <c r="D50" s="72" t="s">
        <v>32</v>
      </c>
      <c r="E50" s="90" t="s">
        <v>97</v>
      </c>
      <c r="F50" s="72" t="s">
        <v>70</v>
      </c>
      <c r="G50" s="74"/>
      <c r="H50" s="74"/>
    </row>
    <row r="51" spans="1:8" ht="15.75" customHeight="1">
      <c r="A51" s="19" t="s">
        <v>36</v>
      </c>
      <c r="B51" s="45" t="s">
        <v>125</v>
      </c>
      <c r="C51" s="80" t="s">
        <v>8</v>
      </c>
      <c r="D51" s="81"/>
      <c r="E51" s="81"/>
      <c r="F51" s="81"/>
      <c r="G51" s="225">
        <v>1687</v>
      </c>
      <c r="H51" s="225">
        <v>1687</v>
      </c>
    </row>
    <row r="52" spans="1:8" ht="15" customHeight="1">
      <c r="A52" s="44" t="s">
        <v>37</v>
      </c>
      <c r="B52" s="45" t="s">
        <v>125</v>
      </c>
      <c r="C52" s="83" t="s">
        <v>8</v>
      </c>
      <c r="D52" s="84" t="s">
        <v>28</v>
      </c>
      <c r="E52" s="84"/>
      <c r="F52" s="85"/>
      <c r="G52" s="226">
        <f aca="true" t="shared" si="4" ref="G52:H54">G53</f>
        <v>1687</v>
      </c>
      <c r="H52" s="226">
        <f t="shared" si="4"/>
        <v>1687</v>
      </c>
    </row>
    <row r="53" spans="1:8" ht="15" customHeight="1">
      <c r="A53" s="31" t="s">
        <v>17</v>
      </c>
      <c r="B53" s="45" t="s">
        <v>125</v>
      </c>
      <c r="C53" s="95" t="s">
        <v>8</v>
      </c>
      <c r="D53" s="78" t="s">
        <v>28</v>
      </c>
      <c r="E53" s="73" t="s">
        <v>91</v>
      </c>
      <c r="F53" s="87"/>
      <c r="G53" s="77">
        <f t="shared" si="4"/>
        <v>1687</v>
      </c>
      <c r="H53" s="77">
        <f t="shared" si="4"/>
        <v>1687</v>
      </c>
    </row>
    <row r="54" spans="1:8" ht="17.25" customHeight="1">
      <c r="A54" s="22" t="s">
        <v>38</v>
      </c>
      <c r="B54" s="45" t="s">
        <v>125</v>
      </c>
      <c r="C54" s="86" t="s">
        <v>8</v>
      </c>
      <c r="D54" s="72" t="s">
        <v>28</v>
      </c>
      <c r="E54" s="73" t="s">
        <v>98</v>
      </c>
      <c r="F54" s="75"/>
      <c r="G54" s="88">
        <f t="shared" si="4"/>
        <v>1687</v>
      </c>
      <c r="H54" s="88">
        <f t="shared" si="4"/>
        <v>1687</v>
      </c>
    </row>
    <row r="55" spans="1:8" ht="16.5" customHeight="1">
      <c r="A55" s="24" t="s">
        <v>73</v>
      </c>
      <c r="B55" s="45" t="s">
        <v>125</v>
      </c>
      <c r="C55" s="86" t="s">
        <v>8</v>
      </c>
      <c r="D55" s="72" t="s">
        <v>28</v>
      </c>
      <c r="E55" s="73" t="s">
        <v>98</v>
      </c>
      <c r="F55" s="75" t="s">
        <v>70</v>
      </c>
      <c r="G55" s="88">
        <v>1687</v>
      </c>
      <c r="H55" s="88">
        <v>1687</v>
      </c>
    </row>
    <row r="56" spans="1:8" s="49" customFormat="1" ht="32.25" customHeight="1">
      <c r="A56" s="32" t="s">
        <v>39</v>
      </c>
      <c r="B56" s="45" t="s">
        <v>125</v>
      </c>
      <c r="C56" s="70" t="s">
        <v>40</v>
      </c>
      <c r="D56" s="70"/>
      <c r="E56" s="70"/>
      <c r="F56" s="70"/>
      <c r="G56" s="223">
        <f>G57+G65</f>
        <v>150</v>
      </c>
      <c r="H56" s="223">
        <f>H57+H65</f>
        <v>150</v>
      </c>
    </row>
    <row r="57" spans="1:8" s="49" customFormat="1" ht="15" hidden="1">
      <c r="A57" s="63" t="s">
        <v>41</v>
      </c>
      <c r="B57" s="45" t="s">
        <v>125</v>
      </c>
      <c r="C57" s="96" t="s">
        <v>40</v>
      </c>
      <c r="D57" s="96" t="s">
        <v>4</v>
      </c>
      <c r="E57" s="96"/>
      <c r="F57" s="96"/>
      <c r="G57" s="227">
        <f>G58+G61</f>
        <v>0</v>
      </c>
      <c r="H57" s="227">
        <f>H58+H61</f>
        <v>0</v>
      </c>
    </row>
    <row r="58" spans="1:8" s="49" customFormat="1" ht="15" hidden="1">
      <c r="A58" s="31" t="s">
        <v>17</v>
      </c>
      <c r="B58" s="45" t="s">
        <v>125</v>
      </c>
      <c r="C58" s="75" t="s">
        <v>40</v>
      </c>
      <c r="D58" s="75" t="s">
        <v>4</v>
      </c>
      <c r="E58" s="73" t="s">
        <v>91</v>
      </c>
      <c r="F58" s="75"/>
      <c r="G58" s="88">
        <f>G59</f>
        <v>0</v>
      </c>
      <c r="H58" s="88">
        <f>H59</f>
        <v>0</v>
      </c>
    </row>
    <row r="59" spans="1:8" s="49" customFormat="1" ht="15" hidden="1">
      <c r="A59" s="31" t="s">
        <v>42</v>
      </c>
      <c r="B59" s="45" t="s">
        <v>125</v>
      </c>
      <c r="C59" s="75" t="s">
        <v>40</v>
      </c>
      <c r="D59" s="75" t="s">
        <v>4</v>
      </c>
      <c r="E59" s="90" t="s">
        <v>99</v>
      </c>
      <c r="F59" s="75"/>
      <c r="G59" s="88">
        <f>G60</f>
        <v>0</v>
      </c>
      <c r="H59" s="88">
        <f>H60</f>
        <v>0</v>
      </c>
    </row>
    <row r="60" spans="1:8" s="49" customFormat="1" ht="15" hidden="1">
      <c r="A60" s="24" t="s">
        <v>73</v>
      </c>
      <c r="B60" s="45" t="s">
        <v>125</v>
      </c>
      <c r="C60" s="75" t="s">
        <v>40</v>
      </c>
      <c r="D60" s="75" t="s">
        <v>4</v>
      </c>
      <c r="E60" s="90" t="s">
        <v>99</v>
      </c>
      <c r="F60" s="72" t="s">
        <v>70</v>
      </c>
      <c r="G60" s="88"/>
      <c r="H60" s="88"/>
    </row>
    <row r="61" spans="1:8" s="50" customFormat="1" ht="15" hidden="1">
      <c r="A61" s="64" t="s">
        <v>33</v>
      </c>
      <c r="B61" s="45" t="s">
        <v>125</v>
      </c>
      <c r="C61" s="75" t="s">
        <v>40</v>
      </c>
      <c r="D61" s="75" t="s">
        <v>4</v>
      </c>
      <c r="E61" s="75" t="s">
        <v>95</v>
      </c>
      <c r="F61" s="75"/>
      <c r="G61" s="228">
        <f aca="true" t="shared" si="5" ref="G61:H63">G62</f>
        <v>0</v>
      </c>
      <c r="H61" s="228">
        <f t="shared" si="5"/>
        <v>0</v>
      </c>
    </row>
    <row r="62" spans="1:8" s="37" customFormat="1" ht="45" hidden="1">
      <c r="A62" s="65" t="s">
        <v>100</v>
      </c>
      <c r="B62" s="45" t="s">
        <v>125</v>
      </c>
      <c r="C62" s="97" t="s">
        <v>40</v>
      </c>
      <c r="D62" s="97" t="s">
        <v>4</v>
      </c>
      <c r="E62" s="97" t="s">
        <v>101</v>
      </c>
      <c r="F62" s="97"/>
      <c r="G62" s="228">
        <f t="shared" si="5"/>
        <v>0</v>
      </c>
      <c r="H62" s="228">
        <f t="shared" si="5"/>
        <v>0</v>
      </c>
    </row>
    <row r="63" spans="1:8" s="37" customFormat="1" ht="60" hidden="1">
      <c r="A63" s="64" t="s">
        <v>102</v>
      </c>
      <c r="B63" s="45" t="s">
        <v>125</v>
      </c>
      <c r="C63" s="75" t="s">
        <v>40</v>
      </c>
      <c r="D63" s="75" t="s">
        <v>4</v>
      </c>
      <c r="E63" s="75" t="s">
        <v>103</v>
      </c>
      <c r="F63" s="75"/>
      <c r="G63" s="228">
        <f t="shared" si="5"/>
        <v>0</v>
      </c>
      <c r="H63" s="228">
        <f t="shared" si="5"/>
        <v>0</v>
      </c>
    </row>
    <row r="64" spans="1:8" s="48" customFormat="1" ht="30" hidden="1">
      <c r="A64" s="64" t="s">
        <v>104</v>
      </c>
      <c r="B64" s="45" t="s">
        <v>125</v>
      </c>
      <c r="C64" s="75" t="s">
        <v>40</v>
      </c>
      <c r="D64" s="75" t="s">
        <v>4</v>
      </c>
      <c r="E64" s="75" t="s">
        <v>103</v>
      </c>
      <c r="F64" s="75" t="s">
        <v>105</v>
      </c>
      <c r="G64" s="75"/>
      <c r="H64" s="75"/>
    </row>
    <row r="65" spans="1:8" s="48" customFormat="1" ht="15.75" customHeight="1">
      <c r="A65" s="66" t="s">
        <v>43</v>
      </c>
      <c r="B65" s="45" t="s">
        <v>125</v>
      </c>
      <c r="C65" s="71" t="s">
        <v>40</v>
      </c>
      <c r="D65" s="71" t="s">
        <v>23</v>
      </c>
      <c r="E65" s="71"/>
      <c r="F65" s="71"/>
      <c r="G65" s="224">
        <f>G66</f>
        <v>150</v>
      </c>
      <c r="H65" s="224">
        <f>H66</f>
        <v>150</v>
      </c>
    </row>
    <row r="66" spans="1:8" s="48" customFormat="1" ht="15">
      <c r="A66" s="34" t="s">
        <v>17</v>
      </c>
      <c r="B66" s="45" t="s">
        <v>125</v>
      </c>
      <c r="C66" s="72" t="s">
        <v>40</v>
      </c>
      <c r="D66" s="72" t="s">
        <v>23</v>
      </c>
      <c r="E66" s="73" t="s">
        <v>91</v>
      </c>
      <c r="F66" s="72"/>
      <c r="G66" s="74">
        <v>150</v>
      </c>
      <c r="H66" s="74">
        <v>150</v>
      </c>
    </row>
    <row r="67" spans="1:8" s="48" customFormat="1" ht="15">
      <c r="A67" s="34" t="s">
        <v>44</v>
      </c>
      <c r="B67" s="45" t="s">
        <v>125</v>
      </c>
      <c r="C67" s="72" t="s">
        <v>40</v>
      </c>
      <c r="D67" s="72" t="s">
        <v>23</v>
      </c>
      <c r="E67" s="73" t="s">
        <v>106</v>
      </c>
      <c r="F67" s="72"/>
      <c r="G67" s="74">
        <v>110</v>
      </c>
      <c r="H67" s="74">
        <f>H68</f>
        <v>110</v>
      </c>
    </row>
    <row r="68" spans="1:8" s="48" customFormat="1" ht="29.25" customHeight="1">
      <c r="A68" s="24" t="s">
        <v>73</v>
      </c>
      <c r="B68" s="45" t="s">
        <v>125</v>
      </c>
      <c r="C68" s="72" t="s">
        <v>40</v>
      </c>
      <c r="D68" s="72" t="s">
        <v>23</v>
      </c>
      <c r="E68" s="73" t="s">
        <v>106</v>
      </c>
      <c r="F68" s="72" t="s">
        <v>70</v>
      </c>
      <c r="G68" s="74">
        <v>110</v>
      </c>
      <c r="H68" s="74">
        <v>110</v>
      </c>
    </row>
    <row r="69" spans="1:8" s="48" customFormat="1" ht="29.25" customHeight="1" hidden="1">
      <c r="A69" s="34" t="s">
        <v>68</v>
      </c>
      <c r="B69" s="45" t="s">
        <v>125</v>
      </c>
      <c r="C69" s="72" t="s">
        <v>40</v>
      </c>
      <c r="D69" s="72" t="s">
        <v>23</v>
      </c>
      <c r="E69" s="90" t="s">
        <v>107</v>
      </c>
      <c r="F69" s="72"/>
      <c r="G69" s="74">
        <f>G70</f>
        <v>0</v>
      </c>
      <c r="H69" s="74">
        <f>H70</f>
        <v>0</v>
      </c>
    </row>
    <row r="70" spans="1:8" s="48" customFormat="1" ht="15" hidden="1">
      <c r="A70" s="24" t="s">
        <v>73</v>
      </c>
      <c r="B70" s="45" t="s">
        <v>125</v>
      </c>
      <c r="C70" s="72" t="s">
        <v>40</v>
      </c>
      <c r="D70" s="72" t="s">
        <v>23</v>
      </c>
      <c r="E70" s="90" t="s">
        <v>107</v>
      </c>
      <c r="F70" s="72" t="s">
        <v>70</v>
      </c>
      <c r="G70" s="74"/>
      <c r="H70" s="74"/>
    </row>
    <row r="71" spans="1:8" s="48" customFormat="1" ht="15">
      <c r="A71" s="24" t="s">
        <v>73</v>
      </c>
      <c r="B71" s="45" t="s">
        <v>125</v>
      </c>
      <c r="C71" s="72" t="s">
        <v>40</v>
      </c>
      <c r="D71" s="72" t="s">
        <v>23</v>
      </c>
      <c r="E71" s="90" t="s">
        <v>107</v>
      </c>
      <c r="F71" s="72" t="s">
        <v>70</v>
      </c>
      <c r="G71" s="74">
        <v>5</v>
      </c>
      <c r="H71" s="74">
        <v>5</v>
      </c>
    </row>
    <row r="72" spans="1:8" s="48" customFormat="1" ht="15">
      <c r="A72" s="34" t="s">
        <v>45</v>
      </c>
      <c r="B72" s="45" t="s">
        <v>125</v>
      </c>
      <c r="C72" s="72" t="s">
        <v>40</v>
      </c>
      <c r="D72" s="72" t="s">
        <v>23</v>
      </c>
      <c r="E72" s="73" t="s">
        <v>108</v>
      </c>
      <c r="F72" s="72"/>
      <c r="G72" s="74">
        <f>G73</f>
        <v>30</v>
      </c>
      <c r="H72" s="74">
        <f>H73</f>
        <v>30</v>
      </c>
    </row>
    <row r="73" spans="1:8" s="48" customFormat="1" ht="15">
      <c r="A73" s="24" t="s">
        <v>73</v>
      </c>
      <c r="B73" s="45" t="s">
        <v>125</v>
      </c>
      <c r="C73" s="72" t="s">
        <v>40</v>
      </c>
      <c r="D73" s="72" t="s">
        <v>23</v>
      </c>
      <c r="E73" s="73" t="s">
        <v>108</v>
      </c>
      <c r="F73" s="72" t="s">
        <v>70</v>
      </c>
      <c r="G73" s="74">
        <v>30</v>
      </c>
      <c r="H73" s="74">
        <v>30</v>
      </c>
    </row>
    <row r="74" spans="1:8" s="48" customFormat="1" ht="15">
      <c r="A74" s="34" t="s">
        <v>46</v>
      </c>
      <c r="B74" s="45" t="s">
        <v>125</v>
      </c>
      <c r="C74" s="72" t="s">
        <v>40</v>
      </c>
      <c r="D74" s="72" t="s">
        <v>23</v>
      </c>
      <c r="E74" s="73" t="s">
        <v>109</v>
      </c>
      <c r="F74" s="72"/>
      <c r="G74" s="74">
        <f>G75</f>
        <v>5</v>
      </c>
      <c r="H74" s="74">
        <f>H75</f>
        <v>5</v>
      </c>
    </row>
    <row r="75" spans="1:8" s="48" customFormat="1" ht="15">
      <c r="A75" s="24" t="s">
        <v>73</v>
      </c>
      <c r="B75" s="45" t="s">
        <v>125</v>
      </c>
      <c r="C75" s="72" t="s">
        <v>40</v>
      </c>
      <c r="D75" s="72" t="s">
        <v>23</v>
      </c>
      <c r="E75" s="73" t="s">
        <v>109</v>
      </c>
      <c r="F75" s="72" t="s">
        <v>70</v>
      </c>
      <c r="G75" s="74">
        <v>5</v>
      </c>
      <c r="H75" s="74">
        <v>5</v>
      </c>
    </row>
    <row r="76" spans="1:8" s="48" customFormat="1" ht="30" hidden="1">
      <c r="A76" s="22" t="s">
        <v>38</v>
      </c>
      <c r="B76" s="45" t="s">
        <v>125</v>
      </c>
      <c r="C76" s="72" t="s">
        <v>40</v>
      </c>
      <c r="D76" s="72" t="s">
        <v>23</v>
      </c>
      <c r="E76" s="73" t="s">
        <v>98</v>
      </c>
      <c r="F76" s="72"/>
      <c r="G76" s="74">
        <f>G77</f>
        <v>0</v>
      </c>
      <c r="H76" s="74">
        <f>H77</f>
        <v>0</v>
      </c>
    </row>
    <row r="77" spans="1:8" s="48" customFormat="1" ht="17.25" customHeight="1" hidden="1">
      <c r="A77" s="24" t="s">
        <v>73</v>
      </c>
      <c r="B77" s="45" t="s">
        <v>125</v>
      </c>
      <c r="C77" s="72" t="s">
        <v>40</v>
      </c>
      <c r="D77" s="72" t="s">
        <v>23</v>
      </c>
      <c r="E77" s="73" t="s">
        <v>98</v>
      </c>
      <c r="F77" s="72" t="s">
        <v>70</v>
      </c>
      <c r="G77" s="74"/>
      <c r="H77" s="74"/>
    </row>
    <row r="78" spans="1:8" s="48" customFormat="1" ht="14.25">
      <c r="A78" s="51" t="s">
        <v>128</v>
      </c>
      <c r="B78" s="45" t="s">
        <v>125</v>
      </c>
      <c r="C78" s="98" t="s">
        <v>78</v>
      </c>
      <c r="D78" s="98"/>
      <c r="E78" s="98"/>
      <c r="F78" s="98"/>
      <c r="G78" s="229">
        <f>G79</f>
        <v>150</v>
      </c>
      <c r="H78" s="229">
        <v>150</v>
      </c>
    </row>
    <row r="79" spans="1:8" s="48" customFormat="1" ht="18" customHeight="1">
      <c r="A79" s="67" t="s">
        <v>129</v>
      </c>
      <c r="B79" s="45" t="s">
        <v>125</v>
      </c>
      <c r="C79" s="71" t="s">
        <v>78</v>
      </c>
      <c r="D79" s="71" t="s">
        <v>2</v>
      </c>
      <c r="E79" s="71"/>
      <c r="F79" s="71"/>
      <c r="G79" s="224">
        <v>150</v>
      </c>
      <c r="H79" s="224">
        <v>150</v>
      </c>
    </row>
    <row r="80" spans="1:8" s="48" customFormat="1" ht="18" customHeight="1">
      <c r="A80" s="52" t="s">
        <v>122</v>
      </c>
      <c r="B80" s="45" t="s">
        <v>125</v>
      </c>
      <c r="C80" s="72" t="s">
        <v>78</v>
      </c>
      <c r="D80" s="72" t="s">
        <v>2</v>
      </c>
      <c r="E80" s="73" t="s">
        <v>123</v>
      </c>
      <c r="F80" s="72" t="s">
        <v>71</v>
      </c>
      <c r="G80" s="74">
        <v>100</v>
      </c>
      <c r="H80" s="74">
        <v>100</v>
      </c>
    </row>
    <row r="81" spans="1:8" s="48" customFormat="1" ht="30">
      <c r="A81" s="33" t="s">
        <v>18</v>
      </c>
      <c r="B81" s="45" t="s">
        <v>125</v>
      </c>
      <c r="C81" s="72" t="s">
        <v>78</v>
      </c>
      <c r="D81" s="72" t="s">
        <v>2</v>
      </c>
      <c r="E81" s="73" t="s">
        <v>123</v>
      </c>
      <c r="F81" s="72"/>
      <c r="G81" s="74">
        <f>G82</f>
        <v>50</v>
      </c>
      <c r="H81" s="74">
        <f>H82</f>
        <v>50</v>
      </c>
    </row>
    <row r="82" spans="1:8" s="48" customFormat="1" ht="15" customHeight="1">
      <c r="A82" s="22" t="s">
        <v>79</v>
      </c>
      <c r="B82" s="45" t="s">
        <v>125</v>
      </c>
      <c r="C82" s="72" t="s">
        <v>78</v>
      </c>
      <c r="D82" s="72" t="s">
        <v>2</v>
      </c>
      <c r="E82" s="73" t="s">
        <v>123</v>
      </c>
      <c r="F82" s="72" t="s">
        <v>70</v>
      </c>
      <c r="G82" s="74">
        <v>50</v>
      </c>
      <c r="H82" s="74">
        <v>50</v>
      </c>
    </row>
    <row r="83" spans="1:8" s="48" customFormat="1" ht="31.5" customHeight="1">
      <c r="A83" s="35" t="s">
        <v>47</v>
      </c>
      <c r="B83" s="45" t="s">
        <v>125</v>
      </c>
      <c r="C83" s="70" t="s">
        <v>48</v>
      </c>
      <c r="D83" s="70"/>
      <c r="E83" s="70"/>
      <c r="F83" s="70"/>
      <c r="G83" s="223">
        <f>G84+G88</f>
        <v>540</v>
      </c>
      <c r="H83" s="223">
        <f>H84+H88</f>
        <v>482.09999999999997</v>
      </c>
    </row>
    <row r="84" spans="1:8" s="48" customFormat="1" ht="17.25" customHeight="1">
      <c r="A84" s="44" t="s">
        <v>49</v>
      </c>
      <c r="B84" s="45" t="s">
        <v>125</v>
      </c>
      <c r="C84" s="92" t="s">
        <v>48</v>
      </c>
      <c r="D84" s="92" t="s">
        <v>2</v>
      </c>
      <c r="E84" s="92"/>
      <c r="F84" s="92"/>
      <c r="G84" s="224">
        <f aca="true" t="shared" si="6" ref="G84:H86">G85</f>
        <v>434.3</v>
      </c>
      <c r="H84" s="224">
        <f t="shared" si="6"/>
        <v>451.7</v>
      </c>
    </row>
    <row r="85" spans="1:8" s="48" customFormat="1" ht="15.75" customHeight="1">
      <c r="A85" s="22" t="s">
        <v>13</v>
      </c>
      <c r="B85" s="45" t="s">
        <v>125</v>
      </c>
      <c r="C85" s="93" t="s">
        <v>48</v>
      </c>
      <c r="D85" s="93" t="s">
        <v>2</v>
      </c>
      <c r="E85" s="93" t="s">
        <v>89</v>
      </c>
      <c r="F85" s="93"/>
      <c r="G85" s="74">
        <f t="shared" si="6"/>
        <v>434.3</v>
      </c>
      <c r="H85" s="74">
        <f t="shared" si="6"/>
        <v>451.7</v>
      </c>
    </row>
    <row r="86" spans="1:8" s="48" customFormat="1" ht="15.75" customHeight="1">
      <c r="A86" s="22" t="s">
        <v>50</v>
      </c>
      <c r="B86" s="45" t="s">
        <v>125</v>
      </c>
      <c r="C86" s="93" t="s">
        <v>48</v>
      </c>
      <c r="D86" s="93" t="s">
        <v>2</v>
      </c>
      <c r="E86" s="94" t="s">
        <v>110</v>
      </c>
      <c r="F86" s="93"/>
      <c r="G86" s="74">
        <f t="shared" si="6"/>
        <v>434.3</v>
      </c>
      <c r="H86" s="74">
        <f t="shared" si="6"/>
        <v>451.7</v>
      </c>
    </row>
    <row r="87" spans="1:8" s="48" customFormat="1" ht="15">
      <c r="A87" s="99" t="s">
        <v>75</v>
      </c>
      <c r="B87" s="45" t="s">
        <v>125</v>
      </c>
      <c r="C87" s="93" t="s">
        <v>48</v>
      </c>
      <c r="D87" s="93" t="s">
        <v>2</v>
      </c>
      <c r="E87" s="94" t="s">
        <v>110</v>
      </c>
      <c r="F87" s="93" t="s">
        <v>74</v>
      </c>
      <c r="G87" s="74">
        <v>434.3</v>
      </c>
      <c r="H87" s="74">
        <v>451.7</v>
      </c>
    </row>
    <row r="88" spans="1:8" s="48" customFormat="1" ht="15">
      <c r="A88" s="44" t="s">
        <v>51</v>
      </c>
      <c r="B88" s="45" t="s">
        <v>125</v>
      </c>
      <c r="C88" s="92" t="s">
        <v>48</v>
      </c>
      <c r="D88" s="92" t="s">
        <v>23</v>
      </c>
      <c r="E88" s="92"/>
      <c r="F88" s="92"/>
      <c r="G88" s="224">
        <f>G89+G92</f>
        <v>105.7</v>
      </c>
      <c r="H88" s="224">
        <f>H89+H92</f>
        <v>30.4</v>
      </c>
    </row>
    <row r="89" spans="1:8" s="48" customFormat="1" ht="45" hidden="1">
      <c r="A89" s="22" t="s">
        <v>13</v>
      </c>
      <c r="B89" s="45" t="s">
        <v>125</v>
      </c>
      <c r="C89" s="93" t="s">
        <v>48</v>
      </c>
      <c r="D89" s="93" t="s">
        <v>23</v>
      </c>
      <c r="E89" s="93" t="s">
        <v>89</v>
      </c>
      <c r="F89" s="93"/>
      <c r="G89" s="74">
        <f>G90</f>
        <v>0</v>
      </c>
      <c r="H89" s="74">
        <f>H90</f>
        <v>0</v>
      </c>
    </row>
    <row r="90" spans="1:8" s="48" customFormat="1" ht="33" customHeight="1" hidden="1">
      <c r="A90" s="23" t="s">
        <v>14</v>
      </c>
      <c r="B90" s="45" t="s">
        <v>125</v>
      </c>
      <c r="C90" s="72" t="s">
        <v>48</v>
      </c>
      <c r="D90" s="72" t="s">
        <v>23</v>
      </c>
      <c r="E90" s="73" t="s">
        <v>90</v>
      </c>
      <c r="F90" s="93"/>
      <c r="G90" s="74">
        <f>G91</f>
        <v>0</v>
      </c>
      <c r="H90" s="74">
        <f>H91</f>
        <v>0</v>
      </c>
    </row>
    <row r="91" spans="1:8" s="48" customFormat="1" ht="15" hidden="1">
      <c r="A91" s="24" t="s">
        <v>73</v>
      </c>
      <c r="B91" s="45" t="s">
        <v>125</v>
      </c>
      <c r="C91" s="72" t="s">
        <v>48</v>
      </c>
      <c r="D91" s="72" t="s">
        <v>23</v>
      </c>
      <c r="E91" s="73" t="s">
        <v>90</v>
      </c>
      <c r="F91" s="93" t="s">
        <v>71</v>
      </c>
      <c r="G91" s="100"/>
      <c r="H91" s="100"/>
    </row>
    <row r="92" spans="1:8" s="48" customFormat="1" ht="15" hidden="1">
      <c r="A92" s="22" t="s">
        <v>52</v>
      </c>
      <c r="B92" s="45" t="s">
        <v>125</v>
      </c>
      <c r="C92" s="93" t="s">
        <v>48</v>
      </c>
      <c r="D92" s="93" t="s">
        <v>23</v>
      </c>
      <c r="E92" s="93" t="s">
        <v>111</v>
      </c>
      <c r="F92" s="93"/>
      <c r="G92" s="74">
        <f>G93</f>
        <v>105.7</v>
      </c>
      <c r="H92" s="74">
        <f>H93</f>
        <v>30.4</v>
      </c>
    </row>
    <row r="93" spans="1:8" s="48" customFormat="1" ht="15">
      <c r="A93" s="22" t="s">
        <v>53</v>
      </c>
      <c r="B93" s="45" t="s">
        <v>125</v>
      </c>
      <c r="C93" s="93" t="s">
        <v>48</v>
      </c>
      <c r="D93" s="93" t="s">
        <v>23</v>
      </c>
      <c r="E93" s="94" t="s">
        <v>112</v>
      </c>
      <c r="F93" s="93"/>
      <c r="G93" s="74">
        <f>G94</f>
        <v>105.7</v>
      </c>
      <c r="H93" s="74">
        <f>H94</f>
        <v>30.4</v>
      </c>
    </row>
    <row r="94" spans="1:8" s="48" customFormat="1" ht="15">
      <c r="A94" s="99" t="s">
        <v>75</v>
      </c>
      <c r="B94" s="45" t="s">
        <v>125</v>
      </c>
      <c r="C94" s="93" t="s">
        <v>48</v>
      </c>
      <c r="D94" s="93" t="s">
        <v>23</v>
      </c>
      <c r="E94" s="94" t="s">
        <v>112</v>
      </c>
      <c r="F94" s="93" t="s">
        <v>74</v>
      </c>
      <c r="G94" s="74">
        <v>105.7</v>
      </c>
      <c r="H94" s="74">
        <v>30.4</v>
      </c>
    </row>
    <row r="95" spans="1:8" ht="29.25" hidden="1">
      <c r="A95" s="53" t="s">
        <v>80</v>
      </c>
      <c r="B95" s="46" t="s">
        <v>67</v>
      </c>
      <c r="C95" s="98" t="s">
        <v>16</v>
      </c>
      <c r="D95" s="98"/>
      <c r="E95" s="98"/>
      <c r="F95" s="98"/>
      <c r="G95" s="229">
        <f aca="true" t="shared" si="7" ref="G95:H97">G96</f>
        <v>0</v>
      </c>
      <c r="H95" s="229">
        <f t="shared" si="7"/>
        <v>0</v>
      </c>
    </row>
    <row r="96" spans="1:8" ht="15" hidden="1">
      <c r="A96" s="44" t="s">
        <v>81</v>
      </c>
      <c r="B96" s="45" t="s">
        <v>67</v>
      </c>
      <c r="C96" s="92" t="s">
        <v>16</v>
      </c>
      <c r="D96" s="92" t="s">
        <v>2</v>
      </c>
      <c r="E96" s="93"/>
      <c r="F96" s="93"/>
      <c r="G96" s="224">
        <f t="shared" si="7"/>
        <v>0</v>
      </c>
      <c r="H96" s="224">
        <f t="shared" si="7"/>
        <v>0</v>
      </c>
    </row>
    <row r="97" spans="1:8" ht="30" hidden="1">
      <c r="A97" s="22" t="s">
        <v>82</v>
      </c>
      <c r="B97" s="45" t="s">
        <v>67</v>
      </c>
      <c r="C97" s="93" t="s">
        <v>16</v>
      </c>
      <c r="D97" s="93" t="s">
        <v>2</v>
      </c>
      <c r="E97" s="94" t="s">
        <v>90</v>
      </c>
      <c r="F97" s="93"/>
      <c r="G97" s="74">
        <f t="shared" si="7"/>
        <v>0</v>
      </c>
      <c r="H97" s="74">
        <f t="shared" si="7"/>
        <v>0</v>
      </c>
    </row>
    <row r="98" spans="1:8" ht="15" hidden="1">
      <c r="A98" s="22" t="s">
        <v>83</v>
      </c>
      <c r="B98" s="45" t="s">
        <v>67</v>
      </c>
      <c r="C98" s="93" t="s">
        <v>16</v>
      </c>
      <c r="D98" s="93" t="s">
        <v>2</v>
      </c>
      <c r="E98" s="94" t="s">
        <v>90</v>
      </c>
      <c r="F98" s="93" t="s">
        <v>84</v>
      </c>
      <c r="G98" s="74"/>
      <c r="H98" s="74"/>
    </row>
    <row r="99" spans="1:8" ht="18.75">
      <c r="A99" s="68" t="s">
        <v>59</v>
      </c>
      <c r="B99" s="68"/>
      <c r="C99" s="69"/>
      <c r="D99" s="69"/>
      <c r="E99" s="69"/>
      <c r="F99" s="69"/>
      <c r="G99" s="230">
        <v>6328.8</v>
      </c>
      <c r="H99" s="230">
        <v>6487.6</v>
      </c>
    </row>
    <row r="100" spans="1:8" ht="47.25" hidden="1">
      <c r="A100" s="29" t="s">
        <v>54</v>
      </c>
      <c r="B100" s="46" t="s">
        <v>67</v>
      </c>
      <c r="C100" s="20" t="s">
        <v>32</v>
      </c>
      <c r="D100" s="20"/>
      <c r="E100" s="20"/>
      <c r="F100" s="20"/>
      <c r="G100" s="55">
        <f>G101</f>
        <v>0</v>
      </c>
      <c r="H100" s="55">
        <f>H101</f>
        <v>0</v>
      </c>
    </row>
    <row r="101" spans="1:8" ht="15" hidden="1">
      <c r="A101" s="24" t="s">
        <v>55</v>
      </c>
      <c r="B101" s="45" t="s">
        <v>67</v>
      </c>
      <c r="C101" s="36" t="s">
        <v>32</v>
      </c>
      <c r="D101" s="36" t="s">
        <v>23</v>
      </c>
      <c r="E101" s="36"/>
      <c r="F101" s="36"/>
      <c r="G101" s="56">
        <f>G102</f>
        <v>0</v>
      </c>
      <c r="H101" s="56">
        <f>H102</f>
        <v>0</v>
      </c>
    </row>
    <row r="102" spans="1:8" ht="15" hidden="1">
      <c r="A102" s="24" t="s">
        <v>56</v>
      </c>
      <c r="B102" s="45" t="s">
        <v>67</v>
      </c>
      <c r="C102" s="36" t="s">
        <v>32</v>
      </c>
      <c r="D102" s="36" t="s">
        <v>23</v>
      </c>
      <c r="E102" s="36" t="s">
        <v>61</v>
      </c>
      <c r="F102" s="36"/>
      <c r="G102" s="56">
        <f>G103+G105</f>
        <v>0</v>
      </c>
      <c r="H102" s="56">
        <f>H103+H105</f>
        <v>0</v>
      </c>
    </row>
    <row r="103" spans="1:8" ht="30" hidden="1">
      <c r="A103" s="24" t="s">
        <v>57</v>
      </c>
      <c r="B103" s="45" t="s">
        <v>67</v>
      </c>
      <c r="C103" s="36" t="s">
        <v>32</v>
      </c>
      <c r="D103" s="36" t="s">
        <v>23</v>
      </c>
      <c r="E103" s="36" t="s">
        <v>62</v>
      </c>
      <c r="F103" s="36"/>
      <c r="G103" s="56">
        <f>G104</f>
        <v>0</v>
      </c>
      <c r="H103" s="56">
        <f>H104</f>
        <v>0</v>
      </c>
    </row>
    <row r="104" spans="1:8" ht="15" hidden="1">
      <c r="A104" s="24" t="s">
        <v>56</v>
      </c>
      <c r="B104" s="45" t="s">
        <v>67</v>
      </c>
      <c r="C104" s="36" t="s">
        <v>32</v>
      </c>
      <c r="D104" s="36" t="s">
        <v>23</v>
      </c>
      <c r="E104" s="36" t="s">
        <v>62</v>
      </c>
      <c r="F104" s="36" t="s">
        <v>76</v>
      </c>
      <c r="G104" s="57"/>
      <c r="H104" s="57"/>
    </row>
    <row r="105" spans="1:8" ht="30" hidden="1">
      <c r="A105" s="24" t="s">
        <v>58</v>
      </c>
      <c r="B105" s="45" t="s">
        <v>67</v>
      </c>
      <c r="C105" s="36" t="s">
        <v>32</v>
      </c>
      <c r="D105" s="36" t="s">
        <v>23</v>
      </c>
      <c r="E105" s="36" t="s">
        <v>63</v>
      </c>
      <c r="F105" s="36"/>
      <c r="G105" s="56">
        <f>G106</f>
        <v>0</v>
      </c>
      <c r="H105" s="56">
        <f>H106</f>
        <v>0</v>
      </c>
    </row>
    <row r="106" spans="1:8" ht="15" hidden="1">
      <c r="A106" s="24" t="s">
        <v>56</v>
      </c>
      <c r="B106" s="45" t="s">
        <v>67</v>
      </c>
      <c r="C106" s="36" t="s">
        <v>32</v>
      </c>
      <c r="D106" s="36" t="s">
        <v>23</v>
      </c>
      <c r="E106" s="36" t="s">
        <v>63</v>
      </c>
      <c r="F106" s="36" t="s">
        <v>76</v>
      </c>
      <c r="G106" s="57"/>
      <c r="H106" s="57"/>
    </row>
  </sheetData>
  <sheetProtection selectLockedCells="1" selectUnlockedCells="1"/>
  <mergeCells count="1">
    <mergeCell ref="A6:H6"/>
  </mergeCells>
  <printOptions/>
  <pageMargins left="0.9055118110236221" right="0.31496062992125984" top="0.5511811023622047" bottom="0.35433070866141736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2018-11-15T06:52:59Z</cp:lastPrinted>
  <dcterms:created xsi:type="dcterms:W3CDTF">2013-12-04T09:29:42Z</dcterms:created>
  <dcterms:modified xsi:type="dcterms:W3CDTF">2018-12-18T11:53:43Z</dcterms:modified>
  <cp:category/>
  <cp:version/>
  <cp:contentType/>
  <cp:contentStatus/>
</cp:coreProperties>
</file>